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KC106\Desktop\部数表12月～\全紙・明細\"/>
    </mc:Choice>
  </mc:AlternateContent>
  <xr:revisionPtr revIDLastSave="0" documentId="13_ncr:1_{C0D8FF1B-013F-41A1-926F-C5EA977680E2}" xr6:coauthVersionLast="47" xr6:coauthVersionMax="47" xr10:uidLastSave="{00000000-0000-0000-0000-000000000000}"/>
  <bookViews>
    <workbookView xWindow="-110" yWindow="-110" windowWidth="19420" windowHeight="11500" firstSheet="2" activeTab="1" xr2:uid="{00000000-000D-0000-FFFF-FFFF00000000}"/>
  </bookViews>
  <sheets>
    <sheet name="表紙(ご注意とお願い)" sheetId="2" r:id="rId1"/>
    <sheet name="富山県部数集計表" sheetId="3" r:id="rId2"/>
    <sheet name="富山" sheetId="4" r:id="rId3"/>
    <sheet name="中新川・滑川・魚津・黒部・下新川" sheetId="5" r:id="rId4"/>
    <sheet name="高岡・氷見・射水" sheetId="6" r:id="rId5"/>
    <sheet name="小矢部・砺波・南砺" sheetId="7" r:id="rId6"/>
  </sheets>
  <definedNames>
    <definedName name="_xlnm.Print_Area" localSheetId="4">高岡・氷見・射水!$A$1:$AC$54</definedName>
    <definedName name="_xlnm.Print_Area" localSheetId="5">小矢部・砺波・南砺!$A$1:$AC$54</definedName>
    <definedName name="_xlnm.Print_Area" localSheetId="3">中新川・滑川・魚津・黒部・下新川!$A$1:$AC$52</definedName>
    <definedName name="_xlnm.Print_Area" localSheetId="0">'表紙(ご注意とお願い)'!$A$1:$Q$42</definedName>
    <definedName name="_xlnm.Print_Area" localSheetId="2">富山!$A$1:$AC$53</definedName>
    <definedName name="_xlnm.Print_Area" localSheetId="1">富山県部数集計表!$A$1:$Q$21</definedName>
    <definedName name="サイズ" localSheetId="0">#REF!</definedName>
    <definedName name="サイズ">#REF!</definedName>
    <definedName name="支払単価" localSheetId="0">#REF!</definedName>
    <definedName name="支払単価">#REF!</definedName>
    <definedName name="単価" localSheetId="0">#REF!</definedName>
    <definedName name="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6" i="7" l="1"/>
  <c r="AB44" i="7"/>
  <c r="O17" i="3" s="1"/>
  <c r="AA44" i="7"/>
  <c r="N17" i="3" s="1"/>
  <c r="T44" i="7"/>
  <c r="S44" i="7"/>
  <c r="P44" i="7"/>
  <c r="O44" i="7"/>
  <c r="L44" i="7"/>
  <c r="K44" i="7"/>
  <c r="H44" i="7"/>
  <c r="G44" i="7"/>
  <c r="D44" i="7"/>
  <c r="D48" i="7" s="1"/>
  <c r="C44" i="7"/>
  <c r="AA45" i="7" s="1"/>
  <c r="AB32" i="7"/>
  <c r="AA32" i="7"/>
  <c r="T32" i="7"/>
  <c r="K16" i="3" s="1"/>
  <c r="S32" i="7"/>
  <c r="J16" i="3" s="1"/>
  <c r="P32" i="7"/>
  <c r="I16" i="3" s="1"/>
  <c r="O32" i="7"/>
  <c r="L32" i="7"/>
  <c r="K32" i="7"/>
  <c r="H32" i="7"/>
  <c r="G32" i="7"/>
  <c r="D32" i="7"/>
  <c r="C32" i="7"/>
  <c r="T19" i="7"/>
  <c r="T48" i="7" s="1"/>
  <c r="S19" i="7"/>
  <c r="J15" i="3" s="1"/>
  <c r="P19" i="7"/>
  <c r="P48" i="7" s="1"/>
  <c r="O19" i="7"/>
  <c r="H15" i="3" s="1"/>
  <c r="L19" i="7"/>
  <c r="G15" i="3" s="1"/>
  <c r="K19" i="7"/>
  <c r="F15" i="3" s="1"/>
  <c r="H19" i="7"/>
  <c r="E15" i="3" s="1"/>
  <c r="G19" i="7"/>
  <c r="AA20" i="7" s="1"/>
  <c r="D19" i="7"/>
  <c r="C19" i="7"/>
  <c r="L5" i="7"/>
  <c r="D5" i="7"/>
  <c r="T4" i="7"/>
  <c r="L4" i="7"/>
  <c r="D4" i="7"/>
  <c r="T52" i="6"/>
  <c r="P52" i="6"/>
  <c r="W50" i="6"/>
  <c r="AB48" i="6"/>
  <c r="AA48" i="6"/>
  <c r="X48" i="6"/>
  <c r="W48" i="6"/>
  <c r="T48" i="6"/>
  <c r="S48" i="6"/>
  <c r="J14" i="3" s="1"/>
  <c r="P48" i="6"/>
  <c r="I14" i="3" s="1"/>
  <c r="O48" i="6"/>
  <c r="H14" i="3" s="1"/>
  <c r="L48" i="6"/>
  <c r="G14" i="3" s="1"/>
  <c r="Q14" i="3" s="1"/>
  <c r="K48" i="6"/>
  <c r="F14" i="3" s="1"/>
  <c r="H48" i="6"/>
  <c r="G48" i="6"/>
  <c r="D48" i="6"/>
  <c r="C48" i="6"/>
  <c r="AB35" i="6"/>
  <c r="AA35" i="6"/>
  <c r="X35" i="6"/>
  <c r="W35" i="6"/>
  <c r="T35" i="6"/>
  <c r="S35" i="6"/>
  <c r="J13" i="3" s="1"/>
  <c r="P35" i="6"/>
  <c r="I13" i="3" s="1"/>
  <c r="O35" i="6"/>
  <c r="H13" i="3" s="1"/>
  <c r="L35" i="6"/>
  <c r="G13" i="3" s="1"/>
  <c r="K35" i="6"/>
  <c r="F13" i="3" s="1"/>
  <c r="H35" i="6"/>
  <c r="E13" i="3" s="1"/>
  <c r="G35" i="6"/>
  <c r="D35" i="6"/>
  <c r="C35" i="6"/>
  <c r="AB27" i="6"/>
  <c r="AA27" i="6"/>
  <c r="X27" i="6"/>
  <c r="W27" i="6"/>
  <c r="T27" i="6"/>
  <c r="S27" i="6"/>
  <c r="J12" i="3" s="1"/>
  <c r="P27" i="6"/>
  <c r="I12" i="3" s="1"/>
  <c r="O27" i="6"/>
  <c r="H12" i="3" s="1"/>
  <c r="L27" i="6"/>
  <c r="L52" i="6" s="1"/>
  <c r="K27" i="6"/>
  <c r="F12" i="3" s="1"/>
  <c r="H27" i="6"/>
  <c r="H52" i="6" s="1"/>
  <c r="G27" i="6"/>
  <c r="AA28" i="6" s="1"/>
  <c r="D27" i="6"/>
  <c r="D52" i="6" s="1"/>
  <c r="C27" i="6"/>
  <c r="L5" i="6"/>
  <c r="D5" i="6"/>
  <c r="T4" i="6"/>
  <c r="L4" i="6"/>
  <c r="D4" i="6"/>
  <c r="W47" i="5"/>
  <c r="AB45" i="5"/>
  <c r="AA45" i="5"/>
  <c r="T45" i="5"/>
  <c r="S45" i="5"/>
  <c r="P45" i="5"/>
  <c r="P49" i="5" s="1"/>
  <c r="O45" i="5"/>
  <c r="H11" i="3" s="1"/>
  <c r="L45" i="5"/>
  <c r="G11" i="3" s="1"/>
  <c r="K45" i="5"/>
  <c r="F11" i="3" s="1"/>
  <c r="H45" i="5"/>
  <c r="E11" i="3" s="1"/>
  <c r="G45" i="5"/>
  <c r="D11" i="3" s="1"/>
  <c r="P11" i="3" s="1"/>
  <c r="D45" i="5"/>
  <c r="C45" i="5"/>
  <c r="AB38" i="5"/>
  <c r="AA38" i="5"/>
  <c r="T38" i="5"/>
  <c r="S38" i="5"/>
  <c r="P38" i="5"/>
  <c r="O38" i="5"/>
  <c r="L38" i="5"/>
  <c r="K38" i="5"/>
  <c r="F10" i="3" s="1"/>
  <c r="H38" i="5"/>
  <c r="E10" i="3" s="1"/>
  <c r="G38" i="5"/>
  <c r="D10" i="3" s="1"/>
  <c r="D38" i="5"/>
  <c r="C10" i="3" s="1"/>
  <c r="C38" i="5"/>
  <c r="B10" i="3" s="1"/>
  <c r="AA31" i="5"/>
  <c r="AB30" i="5"/>
  <c r="AA30" i="5"/>
  <c r="T30" i="5"/>
  <c r="S30" i="5"/>
  <c r="P30" i="5"/>
  <c r="O30" i="5"/>
  <c r="L30" i="5"/>
  <c r="K30" i="5"/>
  <c r="H30" i="5"/>
  <c r="G30" i="5"/>
  <c r="D9" i="3" s="1"/>
  <c r="P9" i="3" s="1"/>
  <c r="D30" i="5"/>
  <c r="C30" i="5"/>
  <c r="AA24" i="5"/>
  <c r="AB23" i="5"/>
  <c r="O8" i="3" s="1"/>
  <c r="AA23" i="5"/>
  <c r="N8" i="3" s="1"/>
  <c r="T23" i="5"/>
  <c r="K8" i="3" s="1"/>
  <c r="S23" i="5"/>
  <c r="P23" i="5"/>
  <c r="O23" i="5"/>
  <c r="L23" i="5"/>
  <c r="K23" i="5"/>
  <c r="H23" i="5"/>
  <c r="G23" i="5"/>
  <c r="D23" i="5"/>
  <c r="C23" i="5"/>
  <c r="B8" i="3" s="1"/>
  <c r="P8" i="3" s="1"/>
  <c r="T16" i="5"/>
  <c r="K7" i="3" s="1"/>
  <c r="S16" i="5"/>
  <c r="J7" i="3" s="1"/>
  <c r="P16" i="5"/>
  <c r="I7" i="3" s="1"/>
  <c r="O16" i="5"/>
  <c r="H7" i="3" s="1"/>
  <c r="L16" i="5"/>
  <c r="L49" i="5" s="1"/>
  <c r="K16" i="5"/>
  <c r="F7" i="3" s="1"/>
  <c r="H16" i="5"/>
  <c r="H49" i="5" s="1"/>
  <c r="G16" i="5"/>
  <c r="D16" i="5"/>
  <c r="D49" i="5" s="1"/>
  <c r="C16" i="5"/>
  <c r="L5" i="5"/>
  <c r="D5" i="5"/>
  <c r="T4" i="5"/>
  <c r="L4" i="5"/>
  <c r="D4" i="5"/>
  <c r="P48" i="4"/>
  <c r="W46" i="4"/>
  <c r="AB44" i="4"/>
  <c r="AB48" i="4" s="1"/>
  <c r="AB49" i="4" s="1"/>
  <c r="AA44" i="4"/>
  <c r="N6" i="3" s="1"/>
  <c r="X44" i="4"/>
  <c r="K6" i="3" s="1"/>
  <c r="W44" i="4"/>
  <c r="J6" i="3" s="1"/>
  <c r="T44" i="4"/>
  <c r="I6" i="3" s="1"/>
  <c r="S44" i="4"/>
  <c r="H6" i="3" s="1"/>
  <c r="P44" i="4"/>
  <c r="O44" i="4"/>
  <c r="L44" i="4"/>
  <c r="L48" i="4" s="1"/>
  <c r="K44" i="4"/>
  <c r="D44" i="4"/>
  <c r="D48" i="4" s="1"/>
  <c r="D49" i="7" s="1"/>
  <c r="C44" i="4"/>
  <c r="L5" i="4"/>
  <c r="D5" i="4"/>
  <c r="T4" i="4"/>
  <c r="L4" i="4"/>
  <c r="D4" i="4"/>
  <c r="K20" i="3"/>
  <c r="H20" i="3"/>
  <c r="E20" i="3"/>
  <c r="M20" i="3" s="1"/>
  <c r="N19" i="3"/>
  <c r="K17" i="3"/>
  <c r="J17" i="3"/>
  <c r="I17" i="3"/>
  <c r="H17" i="3"/>
  <c r="G17" i="3"/>
  <c r="F17" i="3"/>
  <c r="E17" i="3"/>
  <c r="D17" i="3"/>
  <c r="B17" i="3"/>
  <c r="P17" i="3" s="1"/>
  <c r="O16" i="3"/>
  <c r="N16" i="3"/>
  <c r="H16" i="3"/>
  <c r="G16" i="3"/>
  <c r="F16" i="3"/>
  <c r="E16" i="3"/>
  <c r="D16" i="3"/>
  <c r="C16" i="3"/>
  <c r="B16" i="3"/>
  <c r="K15" i="3"/>
  <c r="C15" i="3"/>
  <c r="B15" i="3"/>
  <c r="O14" i="3"/>
  <c r="N14" i="3"/>
  <c r="M14" i="3"/>
  <c r="L14" i="3"/>
  <c r="K14" i="3"/>
  <c r="E14" i="3"/>
  <c r="D14" i="3"/>
  <c r="C14" i="3"/>
  <c r="B14" i="3"/>
  <c r="O13" i="3"/>
  <c r="N13" i="3"/>
  <c r="M13" i="3"/>
  <c r="L13" i="3"/>
  <c r="K13" i="3"/>
  <c r="D13" i="3"/>
  <c r="C13" i="3"/>
  <c r="B13" i="3"/>
  <c r="O12" i="3"/>
  <c r="N12" i="3"/>
  <c r="M12" i="3"/>
  <c r="M18" i="3" s="1"/>
  <c r="L12" i="3"/>
  <c r="L18" i="3" s="1"/>
  <c r="K12" i="3"/>
  <c r="C12" i="3"/>
  <c r="B12" i="3"/>
  <c r="O11" i="3"/>
  <c r="N11" i="3"/>
  <c r="K11" i="3"/>
  <c r="J11" i="3"/>
  <c r="C11" i="3"/>
  <c r="B11" i="3"/>
  <c r="O10" i="3"/>
  <c r="N10" i="3"/>
  <c r="K10" i="3"/>
  <c r="J10" i="3"/>
  <c r="I10" i="3"/>
  <c r="H10" i="3"/>
  <c r="G10" i="3"/>
  <c r="O9" i="3"/>
  <c r="N9" i="3"/>
  <c r="K9" i="3"/>
  <c r="J9" i="3"/>
  <c r="I9" i="3"/>
  <c r="H9" i="3"/>
  <c r="G9" i="3"/>
  <c r="F9" i="3"/>
  <c r="E9" i="3"/>
  <c r="Q9" i="3" s="1"/>
  <c r="C9" i="3"/>
  <c r="B9" i="3"/>
  <c r="J8" i="3"/>
  <c r="I8" i="3"/>
  <c r="H8" i="3"/>
  <c r="G8" i="3"/>
  <c r="F8" i="3"/>
  <c r="E8" i="3"/>
  <c r="D8" i="3"/>
  <c r="C8" i="3"/>
  <c r="E7" i="3"/>
  <c r="D7" i="3"/>
  <c r="C7" i="3"/>
  <c r="B7" i="3"/>
  <c r="O6" i="3"/>
  <c r="O18" i="3" s="1"/>
  <c r="G6" i="3"/>
  <c r="F6" i="3"/>
  <c r="D6" i="3"/>
  <c r="B6" i="3"/>
  <c r="B18" i="3" s="1"/>
  <c r="C6" i="3" l="1"/>
  <c r="Q6" i="3" s="1"/>
  <c r="I11" i="3"/>
  <c r="Q11" i="3" s="1"/>
  <c r="E6" i="3"/>
  <c r="P7" i="3"/>
  <c r="P16" i="3"/>
  <c r="Q7" i="3"/>
  <c r="H18" i="3"/>
  <c r="P6" i="3"/>
  <c r="B49" i="5"/>
  <c r="D53" i="6"/>
  <c r="D49" i="4"/>
  <c r="D50" i="5"/>
  <c r="L49" i="7"/>
  <c r="Q15" i="3"/>
  <c r="B48" i="7"/>
  <c r="I18" i="3"/>
  <c r="J18" i="3"/>
  <c r="P14" i="3"/>
  <c r="Q8" i="3"/>
  <c r="K18" i="3"/>
  <c r="F18" i="3"/>
  <c r="P10" i="3"/>
  <c r="B52" i="6"/>
  <c r="Q13" i="3"/>
  <c r="D18" i="3"/>
  <c r="P18" i="3" s="1"/>
  <c r="N18" i="3"/>
  <c r="L53" i="6"/>
  <c r="L50" i="5"/>
  <c r="Q10" i="3"/>
  <c r="P13" i="3"/>
  <c r="Q16" i="3"/>
  <c r="T49" i="5"/>
  <c r="C17" i="3"/>
  <c r="Q17" i="3" s="1"/>
  <c r="AA33" i="7"/>
  <c r="H48" i="7"/>
  <c r="H49" i="7" s="1"/>
  <c r="D15" i="3"/>
  <c r="P15" i="3" s="1"/>
  <c r="AA17" i="5"/>
  <c r="AA45" i="4"/>
  <c r="E12" i="3"/>
  <c r="Q12" i="3" s="1"/>
  <c r="AA46" i="5"/>
  <c r="AA36" i="6"/>
  <c r="T48" i="4"/>
  <c r="X48" i="4"/>
  <c r="AA39" i="5"/>
  <c r="L48" i="7"/>
  <c r="P49" i="4" s="1"/>
  <c r="G7" i="3"/>
  <c r="D12" i="3"/>
  <c r="P12" i="3" s="1"/>
  <c r="I15" i="3"/>
  <c r="AA49" i="6"/>
  <c r="G12" i="3"/>
  <c r="L49" i="4" l="1"/>
  <c r="H50" i="5"/>
  <c r="H53" i="6"/>
  <c r="C18" i="3"/>
  <c r="G18" i="3"/>
  <c r="P50" i="5"/>
  <c r="P49" i="7"/>
  <c r="B49" i="7" s="1"/>
  <c r="Y4" i="7" s="1"/>
  <c r="B48" i="4"/>
  <c r="P53" i="6"/>
  <c r="T49" i="4"/>
  <c r="T49" i="7"/>
  <c r="T53" i="6"/>
  <c r="T50" i="5"/>
  <c r="X49" i="4"/>
  <c r="E18" i="3"/>
  <c r="B49" i="4" l="1"/>
  <c r="Y4" i="4" s="1"/>
  <c r="B53" i="6"/>
  <c r="Y4" i="6" s="1"/>
  <c r="B50" i="5"/>
  <c r="Y4" i="5" s="1"/>
  <c r="Q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HKC01</author>
    <author>HKC118</author>
    <author>HKC112</author>
    <author>HKC119</author>
  </authors>
  <commentList>
    <comment ref="F9" authorId="0" shapeId="0" xr:uid="{821E28D6-5C1F-41E6-9580-0037592988AD}">
      <text>
        <r>
          <rPr>
            <sz val="9"/>
            <color indexed="81"/>
            <rFont val="ＭＳ Ｐゴシック"/>
            <family val="3"/>
            <charset val="128"/>
          </rPr>
          <t>2018年6月　区域調整
神通川左岸(石坂、田刈屋)を
KS五福へ</t>
        </r>
      </text>
    </comment>
    <comment ref="B10" authorId="1" shapeId="0" xr:uid="{444D942A-11A1-4432-AA9A-E8671C11EDA2}">
      <text>
        <r>
          <rPr>
            <b/>
            <sz val="9"/>
            <color indexed="81"/>
            <rFont val="MS P ゴシック"/>
            <family val="3"/>
            <charset val="128"/>
          </rPr>
          <t>≪2023年12月改定≫</t>
        </r>
        <r>
          <rPr>
            <sz val="9"/>
            <color indexed="81"/>
            <rFont val="MS P ゴシック"/>
            <family val="3"/>
            <charset val="128"/>
          </rPr>
          <t xml:space="preserve">
※山室は富山東に店名変更</t>
        </r>
      </text>
    </comment>
    <comment ref="F10" authorId="1" shapeId="0" xr:uid="{FC50E2F2-FB11-4836-909A-80FFCB517A02}">
      <text>
        <r>
          <rPr>
            <b/>
            <sz val="9"/>
            <color indexed="81"/>
            <rFont val="MS P ゴシック"/>
            <family val="3"/>
            <charset val="128"/>
          </rPr>
          <t>2025年7月
廃店に伴い
掛尾に1,070部
興南に810部移行</t>
        </r>
        <r>
          <rPr>
            <sz val="9"/>
            <color indexed="81"/>
            <rFont val="MS P ゴシック"/>
            <family val="3"/>
            <charset val="128"/>
          </rPr>
          <t xml:space="preserve">
</t>
        </r>
      </text>
    </comment>
    <comment ref="J10" authorId="2" shapeId="0" xr:uid="{4BE5F1F1-F3BB-4792-85C1-C68403A16C49}">
      <text>
        <r>
          <rPr>
            <sz val="10"/>
            <color indexed="81"/>
            <rFont val="MS P ゴシック"/>
            <family val="3"/>
            <charset val="128"/>
          </rPr>
          <t xml:space="preserve">2020年6月
婦中西部(店名変更)→KS婦中に
</t>
        </r>
      </text>
    </comment>
    <comment ref="B11" authorId="3" shapeId="0" xr:uid="{EFD08836-1DB4-46EA-921D-9CE2EB1F57DC}">
      <text>
        <r>
          <rPr>
            <sz val="9"/>
            <color indexed="81"/>
            <rFont val="MS P ゴシック"/>
            <family val="3"/>
            <charset val="128"/>
          </rPr>
          <t>2021年8月
富山西部→西富山に
店名変更</t>
        </r>
      </text>
    </comment>
    <comment ref="F11" authorId="0" shapeId="0" xr:uid="{A494237C-676C-4760-BC6F-D186BBD56581}">
      <text>
        <r>
          <rPr>
            <sz val="10"/>
            <color indexed="81"/>
            <rFont val="ＭＳ Ｐゴシック"/>
            <family val="3"/>
            <charset val="128"/>
          </rPr>
          <t xml:space="preserve">2019年2月
NC城東　廃店
新庄へ1,100枚移動
</t>
        </r>
      </text>
    </comment>
    <comment ref="J11" authorId="0" shapeId="0" xr:uid="{DB00AE69-EB7E-4B03-A575-574A4A4EB1CF}">
      <text>
        <r>
          <rPr>
            <sz val="9"/>
            <color indexed="81"/>
            <rFont val="ＭＳ Ｐゴシック"/>
            <family val="3"/>
            <charset val="128"/>
          </rPr>
          <t xml:space="preserve">2018年4月
「有沢」と「KS五福」でエリア調整
2023年7月　有沢から店名変更
</t>
        </r>
      </text>
    </comment>
    <comment ref="V11" authorId="2" shapeId="0" xr:uid="{7743B316-114B-4834-A1B3-8ED99154C290}">
      <text>
        <r>
          <rPr>
            <sz val="10"/>
            <color indexed="81"/>
            <rFont val="MS P ゴシック"/>
            <family val="3"/>
            <charset val="128"/>
          </rPr>
          <t xml:space="preserve">2019年12月
富山西部(廃店)→「五福」「有沢(新店)」に分割
</t>
        </r>
      </text>
    </comment>
    <comment ref="B12" authorId="0" shapeId="0" xr:uid="{80C955E6-173E-4809-A323-0CB63C6547F2}">
      <text>
        <r>
          <rPr>
            <b/>
            <sz val="9"/>
            <color indexed="81"/>
            <rFont val="ＭＳ Ｐゴシック"/>
            <family val="3"/>
            <charset val="128"/>
          </rPr>
          <t>28年6月～
富山南部と大泉統合</t>
        </r>
      </text>
    </comment>
    <comment ref="R12" authorId="3" shapeId="0" xr:uid="{8F312D02-CD99-4012-AAE5-84DAE528A669}">
      <text>
        <r>
          <rPr>
            <b/>
            <sz val="9"/>
            <color indexed="81"/>
            <rFont val="MS P ゴシック"/>
            <family val="3"/>
            <charset val="128"/>
          </rPr>
          <t>2023年8月廃店
下記5店舗に移管
富山中央・東岩瀬・湯澤
山室・山室西部</t>
        </r>
      </text>
    </comment>
    <comment ref="V12" authorId="1" shapeId="0" xr:uid="{7BDAAEC1-130C-4BA9-A52C-AA8ED99709FC}">
      <text>
        <r>
          <rPr>
            <b/>
            <sz val="9"/>
            <color indexed="81"/>
            <rFont val="MS P ゴシック"/>
            <family val="3"/>
            <charset val="128"/>
          </rPr>
          <t>≪2024年12月改定≫</t>
        </r>
        <r>
          <rPr>
            <sz val="9"/>
            <color indexed="81"/>
            <rFont val="MS P ゴシック"/>
            <family val="3"/>
            <charset val="128"/>
          </rPr>
          <t xml:space="preserve">
※堀川は廃店し3店舗に移管：富山南部(堀川から店名変更)掛尾(新店)・蜷川(新店)</t>
        </r>
      </text>
    </comment>
    <comment ref="B14" authorId="0" shapeId="0" xr:uid="{B05D35C1-0059-49B9-A7ED-2134F5EA999F}">
      <text>
        <r>
          <rPr>
            <b/>
            <sz val="9"/>
            <color indexed="81"/>
            <rFont val="ＭＳ Ｐゴシック"/>
            <family val="3"/>
            <charset val="128"/>
          </rPr>
          <t>店名変更
富山北部→富山北</t>
        </r>
      </text>
    </comment>
    <comment ref="J15" authorId="0" shapeId="0" xr:uid="{21FB5812-9F35-4D7A-B4C4-84521A63AF73}">
      <text>
        <r>
          <rPr>
            <sz val="9"/>
            <color indexed="81"/>
            <rFont val="ＭＳ Ｐゴシック"/>
            <family val="3"/>
            <charset val="128"/>
          </rPr>
          <t>2017年10月1日
「大久保」と「笹津」でエリア調整</t>
        </r>
      </text>
    </comment>
    <comment ref="V16" authorId="2" shapeId="0" xr:uid="{65C282CD-68ED-4951-A29F-5FD34CEE1F0B}">
      <text>
        <r>
          <rPr>
            <sz val="10"/>
            <color indexed="81"/>
            <rFont val="MS P ゴシック"/>
            <family val="3"/>
            <charset val="128"/>
          </rPr>
          <t xml:space="preserve">2019年12月
富山北部より分割
</t>
        </r>
      </text>
    </comment>
    <comment ref="F17" authorId="0" shapeId="0" xr:uid="{FA63DB02-22A2-4077-850D-6AD23646A6A1}">
      <text>
        <r>
          <rPr>
            <sz val="9"/>
            <color indexed="81"/>
            <rFont val="ＭＳ Ｐゴシック"/>
            <family val="3"/>
            <charset val="128"/>
          </rPr>
          <t xml:space="preserve">2018年4月
「中島」→「奥田北」に店名変更
</t>
        </r>
      </text>
    </comment>
    <comment ref="V17" authorId="2" shapeId="0" xr:uid="{E7754621-CC79-48C8-8107-6E659ACB3212}">
      <text>
        <r>
          <rPr>
            <sz val="10"/>
            <color indexed="81"/>
            <rFont val="MS P ゴシック"/>
            <family val="3"/>
            <charset val="128"/>
          </rPr>
          <t xml:space="preserve">2019年12月
富山北部より分割
</t>
        </r>
      </text>
    </comment>
    <comment ref="F18" authorId="2" shapeId="0" xr:uid="{B054BDB5-5CFC-435A-ACB6-72A37DD874D2}">
      <text>
        <r>
          <rPr>
            <sz val="10"/>
            <color indexed="81"/>
            <rFont val="MS P ゴシック"/>
            <family val="3"/>
            <charset val="128"/>
          </rPr>
          <t xml:space="preserve">2019年12月
奥田(廃店)→奥田北、前沢に分割
</t>
        </r>
      </text>
    </comment>
    <comment ref="V18" authorId="2" shapeId="0" xr:uid="{A2ABEB44-BA6E-4253-BC21-6DFC9681EFC9}">
      <text>
        <r>
          <rPr>
            <sz val="10"/>
            <color indexed="81"/>
            <rFont val="MS P ゴシック"/>
            <family val="3"/>
            <charset val="128"/>
          </rPr>
          <t xml:space="preserve">2019年12月
富山北部より分割
</t>
        </r>
      </text>
    </comment>
    <comment ref="F19" authorId="1" shapeId="0" xr:uid="{55FCAB39-B407-4926-8A9A-2526D7095354}">
      <text>
        <r>
          <rPr>
            <sz val="9"/>
            <color indexed="81"/>
            <rFont val="MS P ゴシック"/>
            <family val="3"/>
            <charset val="128"/>
          </rPr>
          <t>2024年12月改定
※堀川は廃店し、山室西部へ移管</t>
        </r>
      </text>
    </comment>
    <comment ref="V19" authorId="2" shapeId="0" xr:uid="{4B288C12-9284-431D-9086-A5BD1011F5A4}">
      <text>
        <r>
          <rPr>
            <sz val="10"/>
            <color indexed="81"/>
            <rFont val="MS P ゴシック"/>
            <family val="3"/>
            <charset val="128"/>
          </rPr>
          <t xml:space="preserve">2019年12月
富山北部より分割
</t>
        </r>
      </text>
    </comment>
    <comment ref="F20" authorId="1" shapeId="0" xr:uid="{EEAA471E-7739-4C33-805A-4C39F04EE7BB}">
      <text>
        <r>
          <rPr>
            <b/>
            <sz val="9"/>
            <color indexed="81"/>
            <rFont val="MS P ゴシック"/>
            <family val="3"/>
            <charset val="128"/>
          </rPr>
          <t>2025年7月
KS蜷川より一部（1,070部）移行</t>
        </r>
        <r>
          <rPr>
            <sz val="9"/>
            <color indexed="81"/>
            <rFont val="MS P ゴシック"/>
            <family val="3"/>
            <charset val="128"/>
          </rPr>
          <t xml:space="preserve">
</t>
        </r>
      </text>
    </comment>
    <comment ref="J20" authorId="1" shapeId="0" xr:uid="{82504B8F-AFDE-44CB-BD92-032CF9758FB9}">
      <text>
        <r>
          <rPr>
            <b/>
            <sz val="9"/>
            <color indexed="81"/>
            <rFont val="MS P ゴシック"/>
            <family val="3"/>
            <charset val="128"/>
          </rPr>
          <t>≪2023年7月改定≫</t>
        </r>
        <r>
          <rPr>
            <sz val="9"/>
            <color indexed="81"/>
            <rFont val="MS P ゴシック"/>
            <family val="3"/>
            <charset val="128"/>
          </rPr>
          <t xml:space="preserve">
※富山市舟橋は中新川郡舟橋と統合</t>
        </r>
      </text>
    </comment>
    <comment ref="V20" authorId="3" shapeId="0" xr:uid="{8BF8C003-9839-4E22-A1D8-9285CBC0AF64}">
      <text>
        <r>
          <rPr>
            <b/>
            <sz val="9"/>
            <color indexed="81"/>
            <rFont val="MS P ゴシック"/>
            <family val="3"/>
            <charset val="128"/>
          </rPr>
          <t>2023年7月廃店
富山西部へ</t>
        </r>
      </text>
    </comment>
    <comment ref="B21" authorId="3" shapeId="0" xr:uid="{202ABE0F-0ABC-4521-9B2E-040D13E2A2C8}">
      <text>
        <r>
          <rPr>
            <sz val="9"/>
            <color indexed="81"/>
            <rFont val="MS P ゴシック"/>
            <family val="3"/>
            <charset val="128"/>
          </rPr>
          <t xml:space="preserve">2021年8月
四方→西富山北に
店名変更
</t>
        </r>
      </text>
    </comment>
    <comment ref="F21" authorId="1" shapeId="0" xr:uid="{4A85FB0A-0318-4987-971F-50F71A5E2787}">
      <text>
        <r>
          <rPr>
            <b/>
            <sz val="9"/>
            <color indexed="81"/>
            <rFont val="MS P ゴシック"/>
            <family val="3"/>
            <charset val="128"/>
          </rPr>
          <t xml:space="preserve">2025年7月
KS蜷川より1部（810部）移行
</t>
        </r>
        <r>
          <rPr>
            <sz val="9"/>
            <color indexed="81"/>
            <rFont val="MS P ゴシック"/>
            <family val="3"/>
            <charset val="128"/>
          </rPr>
          <t xml:space="preserve">
</t>
        </r>
      </text>
    </comment>
    <comment ref="V21" authorId="2" shapeId="0" xr:uid="{5B132081-4909-4296-B9DE-4474456F4E06}">
      <text>
        <r>
          <rPr>
            <sz val="10"/>
            <color indexed="81"/>
            <rFont val="MS P ゴシック"/>
            <family val="3"/>
            <charset val="128"/>
          </rPr>
          <t>2019年12月
富山西部より分割
2023年7月
有沢から店名変更</t>
        </r>
      </text>
    </comment>
    <comment ref="F22" authorId="0" shapeId="0" xr:uid="{0AD6808D-B8BD-4710-B6FA-B161AFF1F589}">
      <text>
        <r>
          <rPr>
            <sz val="10"/>
            <color indexed="81"/>
            <rFont val="ＭＳ Ｐゴシック"/>
            <family val="3"/>
            <charset val="128"/>
          </rPr>
          <t>2019年2月
NC城東廃店
大田へ750枚移動</t>
        </r>
      </text>
    </comment>
    <comment ref="B23" authorId="0" shapeId="0" xr:uid="{8A29546A-D744-4476-A72A-3D080822012C}">
      <text>
        <r>
          <rPr>
            <sz val="9"/>
            <color indexed="81"/>
            <rFont val="ＭＳ Ｐゴシック"/>
            <family val="3"/>
            <charset val="128"/>
          </rPr>
          <t>28年6月～
水橋→富山水橋に
店名変更</t>
        </r>
      </text>
    </comment>
    <comment ref="F23" authorId="2" shapeId="0" xr:uid="{6E0B1A1D-6C46-4ACB-9854-28BC68A95D76}">
      <text>
        <r>
          <rPr>
            <sz val="9"/>
            <color indexed="81"/>
            <rFont val="MS P ゴシック"/>
            <family val="3"/>
            <charset val="128"/>
          </rPr>
          <t>2019年2月
ＮＣ城東廃店
新庄へ1,100枚
大田へ750枚
清水へ520枚移動</t>
        </r>
      </text>
    </comment>
    <comment ref="R23" authorId="1" shapeId="0" xr:uid="{7B43B433-DA79-4B41-AFF6-D1BC9E33E02A}">
      <text>
        <r>
          <rPr>
            <b/>
            <sz val="9"/>
            <color indexed="81"/>
            <rFont val="MS P ゴシック"/>
            <family val="3"/>
            <charset val="128"/>
          </rPr>
          <t>≪2024年12月改定≫</t>
        </r>
        <r>
          <rPr>
            <sz val="9"/>
            <color indexed="81"/>
            <rFont val="MS P ゴシック"/>
            <family val="3"/>
            <charset val="128"/>
          </rPr>
          <t xml:space="preserve">
※山室西部は、富山南部に店名変更</t>
        </r>
      </text>
    </comment>
    <comment ref="F24" authorId="0" shapeId="0" xr:uid="{C1F1D161-FCC7-4114-9A64-E0AF836B35F8}">
      <text>
        <r>
          <rPr>
            <sz val="10"/>
            <color indexed="81"/>
            <rFont val="ＭＳ Ｐゴシック"/>
            <family val="3"/>
            <charset val="128"/>
          </rPr>
          <t>≪2023年11月改定≫
※清水は廃店し新庄・奥田北へ移管</t>
        </r>
      </text>
    </comment>
    <comment ref="V25" authorId="1" shapeId="0" xr:uid="{0398C4A8-A1D7-4E8A-8CB1-3206DC29D555}">
      <text>
        <r>
          <rPr>
            <b/>
            <sz val="9"/>
            <color indexed="81"/>
            <rFont val="MS P ゴシック"/>
            <family val="3"/>
            <charset val="128"/>
          </rPr>
          <t>≪2023年11月改定≫</t>
        </r>
        <r>
          <rPr>
            <sz val="9"/>
            <color indexed="81"/>
            <rFont val="MS P ゴシック"/>
            <family val="3"/>
            <charset val="128"/>
          </rPr>
          <t xml:space="preserve">
※清水は廃店し新庄,奥田北・豊田へ移管</t>
        </r>
      </text>
    </comment>
    <comment ref="B27" authorId="2" shapeId="0" xr:uid="{8250A877-7D07-4029-B897-AD9C251C4937}">
      <text>
        <r>
          <rPr>
            <sz val="10"/>
            <color indexed="81"/>
            <rFont val="MS P ゴシック"/>
            <family val="3"/>
            <charset val="128"/>
          </rPr>
          <t xml:space="preserve">2019年12月
　立山と統合
</t>
        </r>
      </text>
    </comment>
    <comment ref="F27" authorId="1" shapeId="0" xr:uid="{524E56F8-8A75-49B4-B412-C63F5E1A033E}">
      <text>
        <r>
          <rPr>
            <b/>
            <sz val="9"/>
            <color indexed="81"/>
            <rFont val="MS P ゴシック"/>
            <family val="3"/>
            <charset val="128"/>
          </rPr>
          <t>≪2024年12月改定≫
※堀川は廃店し、山室西部へ移管</t>
        </r>
        <r>
          <rPr>
            <sz val="9"/>
            <color indexed="81"/>
            <rFont val="MS P ゴシック"/>
            <family val="3"/>
            <charset val="128"/>
          </rPr>
          <t xml:space="preserve">
※山室西部は、富山南部に店名変更</t>
        </r>
      </text>
    </comment>
    <comment ref="F28" authorId="0" shapeId="0" xr:uid="{F773F9EE-610B-4AD3-8644-DD718B882BDC}">
      <text>
        <r>
          <rPr>
            <sz val="9"/>
            <color indexed="81"/>
            <rFont val="ＭＳ Ｐゴシック"/>
            <family val="3"/>
            <charset val="128"/>
          </rPr>
          <t xml:space="preserve">「広瀬」→「大泉」に店名変更
</t>
        </r>
      </text>
    </comment>
    <comment ref="F29" authorId="0" shapeId="0" xr:uid="{40F1CBF8-3502-4D3C-8E8D-F58E100FD00D}">
      <text>
        <r>
          <rPr>
            <sz val="9"/>
            <color indexed="81"/>
            <rFont val="ＭＳ Ｐゴシック"/>
            <family val="3"/>
            <charset val="128"/>
          </rPr>
          <t>2016年12月
「五福」→「KS五福」に店名変更
2018年4月
「KS五福」と「有沢」でエリア調整
2018年6月
「KS富山」の神通川左岸(石坂、田刈屋)を「KS五福」の営業区域に
2023年7月廃店
富山西部へ</t>
        </r>
      </text>
    </comment>
    <comment ref="V30" authorId="1" shapeId="0" xr:uid="{594839ED-D5ED-4941-B64B-FE13BD909E05}">
      <text>
        <r>
          <rPr>
            <b/>
            <sz val="9"/>
            <color indexed="81"/>
            <rFont val="MS P ゴシック"/>
            <family val="3"/>
            <charset val="128"/>
          </rPr>
          <t>2025年7月
KS蜷川が廃店により30部移行</t>
        </r>
        <r>
          <rPr>
            <sz val="9"/>
            <color indexed="81"/>
            <rFont val="MS P ゴシック"/>
            <family val="3"/>
            <charset val="128"/>
          </rPr>
          <t xml:space="preserve">
</t>
        </r>
      </text>
    </comment>
    <comment ref="F31" authorId="0" shapeId="0" xr:uid="{8F8AEE8E-90C1-4FB4-AE98-5AA18862F98A}">
      <text>
        <r>
          <rPr>
            <sz val="9"/>
            <color indexed="81"/>
            <rFont val="ＭＳ Ｐゴシック"/>
            <family val="3"/>
            <charset val="128"/>
          </rPr>
          <t>2017年12月
下伏と呉羽東が統合「呉羽」に</t>
        </r>
      </text>
    </comment>
    <comment ref="V31" authorId="1" shapeId="0" xr:uid="{321EA69F-85BD-420E-9069-3AC117C7B94C}">
      <text>
        <r>
          <rPr>
            <b/>
            <sz val="9"/>
            <color indexed="81"/>
            <rFont val="MS P ゴシック"/>
            <family val="3"/>
            <charset val="128"/>
          </rPr>
          <t>2025年7月
KS蜷川が廃店により掛尾と興南に移行</t>
        </r>
        <r>
          <rPr>
            <sz val="9"/>
            <color indexed="81"/>
            <rFont val="MS P ゴシック"/>
            <family val="3"/>
            <charset val="128"/>
          </rPr>
          <t xml:space="preserve">
</t>
        </r>
      </text>
    </comment>
    <comment ref="V32" authorId="1" shapeId="0" xr:uid="{81FA585D-AA9F-42D0-8EAC-A312DA8C7DAC}">
      <text>
        <r>
          <rPr>
            <b/>
            <sz val="9"/>
            <color indexed="81"/>
            <rFont val="MS P ゴシック"/>
            <family val="3"/>
            <charset val="128"/>
          </rPr>
          <t xml:space="preserve">2025年7月
KS蜷川が廃店により10部移行
</t>
        </r>
        <r>
          <rPr>
            <sz val="9"/>
            <color indexed="81"/>
            <rFont val="MS P ゴシック"/>
            <family val="3"/>
            <charset val="128"/>
          </rPr>
          <t xml:space="preserve">
</t>
        </r>
      </text>
    </comment>
    <comment ref="F33" authorId="0" shapeId="0" xr:uid="{43FBAED6-2DDB-44D7-80A5-8FF7AC733153}">
      <text>
        <r>
          <rPr>
            <sz val="9"/>
            <color indexed="81"/>
            <rFont val="ＭＳ Ｐゴシック"/>
            <family val="3"/>
            <charset val="128"/>
          </rPr>
          <t>「和合南部」と「和合西部」が合併し「和合」に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HKC112</author>
    <author>HKC118</author>
    <author>HKC119</author>
  </authors>
  <commentList>
    <comment ref="B9" authorId="0" shapeId="0" xr:uid="{EFB387D6-87BE-4D26-9AD5-B54898AC2960}">
      <text>
        <r>
          <rPr>
            <sz val="10"/>
            <color indexed="81"/>
            <rFont val="MS P ゴシック"/>
            <family val="3"/>
            <charset val="128"/>
          </rPr>
          <t xml:space="preserve">2019年12月
ＡＰ立山と統合
</t>
        </r>
      </text>
    </comment>
    <comment ref="F11" authorId="1" shapeId="0" xr:uid="{CECE7E54-5281-45E5-A926-581F135831BE}">
      <text>
        <r>
          <rPr>
            <b/>
            <sz val="9"/>
            <color indexed="81"/>
            <rFont val="MS P ゴシック"/>
            <family val="3"/>
            <charset val="128"/>
          </rPr>
          <t>2022年6月</t>
        </r>
        <r>
          <rPr>
            <sz val="9"/>
            <color indexed="81"/>
            <rFont val="MS P ゴシック"/>
            <family val="3"/>
            <charset val="128"/>
          </rPr>
          <t xml:space="preserve">
上市東部と上市西部が統合→上市に(店名変更)</t>
        </r>
      </text>
    </comment>
    <comment ref="F21" authorId="0" shapeId="0" xr:uid="{87269D49-9DE1-4331-8261-4867002ADAF0}">
      <text>
        <r>
          <rPr>
            <sz val="10"/>
            <color indexed="81"/>
            <rFont val="MS P ゴシック"/>
            <family val="3"/>
            <charset val="128"/>
          </rPr>
          <t xml:space="preserve">廃店。
東滑川、中滑川、上市東部に分割
</t>
        </r>
      </text>
    </comment>
    <comment ref="N25" authorId="1" shapeId="0" xr:uid="{9731BC4D-0D95-4FEC-B2CC-0019125C6EE5}">
      <text>
        <r>
          <rPr>
            <b/>
            <sz val="9"/>
            <color indexed="81"/>
            <rFont val="MS P ゴシック"/>
            <family val="3"/>
            <charset val="128"/>
          </rPr>
          <t xml:space="preserve">2024年8月
</t>
        </r>
        <r>
          <rPr>
            <sz val="9"/>
            <color indexed="81"/>
            <rFont val="MS P ゴシック"/>
            <family val="3"/>
            <charset val="128"/>
          </rPr>
          <t xml:space="preserve">
区域分割：魚津→魚津中部、魚津南部、魚津東部、魚津</t>
        </r>
      </text>
    </comment>
    <comment ref="R25" authorId="1" shapeId="0" xr:uid="{C02D286C-AFC8-4A6B-B4FF-2376494085A2}">
      <text>
        <r>
          <rPr>
            <b/>
            <sz val="9"/>
            <color indexed="81"/>
            <rFont val="MS P ゴシック"/>
            <family val="3"/>
            <charset val="128"/>
          </rPr>
          <t>2024年8月
魚津→魚津センター(T)へ店名変更</t>
        </r>
      </text>
    </comment>
    <comment ref="R32" authorId="1" shapeId="0" xr:uid="{BB710DD7-CA8A-4C54-A719-DADF0E137A19}">
      <text>
        <r>
          <rPr>
            <b/>
            <sz val="9"/>
            <color indexed="81"/>
            <rFont val="MS P ゴシック"/>
            <family val="3"/>
            <charset val="128"/>
          </rPr>
          <t>2024年8月</t>
        </r>
        <r>
          <rPr>
            <sz val="9"/>
            <color indexed="81"/>
            <rFont val="MS P ゴシック"/>
            <family val="3"/>
            <charset val="128"/>
          </rPr>
          <t xml:space="preserve">
黒部→黒部(K)へ店名変更</t>
        </r>
      </text>
    </comment>
    <comment ref="R34" authorId="1" shapeId="0" xr:uid="{704FE290-2959-43B6-9439-4C4D737EA188}">
      <text>
        <r>
          <rPr>
            <b/>
            <sz val="9"/>
            <color indexed="81"/>
            <rFont val="MS P ゴシック"/>
            <family val="3"/>
            <charset val="128"/>
          </rPr>
          <t>2024年8月</t>
        </r>
        <r>
          <rPr>
            <sz val="9"/>
            <color indexed="81"/>
            <rFont val="MS P ゴシック"/>
            <family val="3"/>
            <charset val="128"/>
          </rPr>
          <t xml:space="preserve">
生地(K)→桜井(K)へ店名変更</t>
        </r>
      </text>
    </comment>
    <comment ref="B36" authorId="0" shapeId="0" xr:uid="{3EEF7869-ED4D-403A-976A-E5D3517A51D8}">
      <text>
        <r>
          <rPr>
            <sz val="10"/>
            <color indexed="81"/>
            <rFont val="MS P ゴシック"/>
            <family val="3"/>
            <charset val="128"/>
          </rPr>
          <t xml:space="preserve">2020年6月
浦山(廃店)宇奈月と統合
</t>
        </r>
      </text>
    </comment>
    <comment ref="B37" authorId="0" shapeId="0" xr:uid="{B1D05DC8-1529-498D-8F5D-92607CE4D9D5}">
      <text>
        <r>
          <rPr>
            <sz val="10"/>
            <color indexed="81"/>
            <rFont val="MS P ゴシック"/>
            <family val="3"/>
            <charset val="128"/>
          </rPr>
          <t xml:space="preserve">2020年6月
下立(廃店)宇奈月と統合
</t>
        </r>
      </text>
    </comment>
    <comment ref="R42" authorId="2" shapeId="0" xr:uid="{69FEEA42-879A-4D31-A998-23FE683809C9}">
      <text>
        <r>
          <rPr>
            <sz val="9"/>
            <color indexed="81"/>
            <rFont val="MS P ゴシック"/>
            <family val="3"/>
            <charset val="128"/>
          </rPr>
          <t xml:space="preserve">2021年6月
舟見販売店廃店→泊販売店へ吸収
</t>
        </r>
      </text>
    </comment>
    <comment ref="F43" authorId="2" shapeId="0" xr:uid="{B12FA517-B603-4659-9330-B5004BFDED83}">
      <text>
        <r>
          <rPr>
            <sz val="9"/>
            <color indexed="81"/>
            <rFont val="MS P ゴシック"/>
            <family val="3"/>
            <charset val="128"/>
          </rPr>
          <t>2021年6月
舟見販売店廃店→朝日・舟見店（新店）、黒部店へ分割統合。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HKC118</author>
    <author>HKC102</author>
    <author>HKC119</author>
    <author>HKC112</author>
    <author>HKC01</author>
  </authors>
  <commentList>
    <comment ref="F9" authorId="0" shapeId="0" xr:uid="{494EFE9A-4159-409B-842D-B2BA3469169C}">
      <text>
        <r>
          <rPr>
            <b/>
            <sz val="9"/>
            <color indexed="81"/>
            <rFont val="MS P ゴシック"/>
            <family val="3"/>
            <charset val="128"/>
          </rPr>
          <t>2023年6月改定
野村は廃店しKS高岡へ移管</t>
        </r>
        <r>
          <rPr>
            <sz val="9"/>
            <color indexed="81"/>
            <rFont val="MS P ゴシック"/>
            <family val="3"/>
            <charset val="128"/>
          </rPr>
          <t xml:space="preserve">
</t>
        </r>
      </text>
    </comment>
    <comment ref="F10" authorId="1" shapeId="0" xr:uid="{C627EB3D-3AED-426A-94A4-92D640A510F3}">
      <text>
        <r>
          <rPr>
            <b/>
            <sz val="11"/>
            <color indexed="81"/>
            <rFont val="MS P ゴシック"/>
            <family val="3"/>
            <charset val="128"/>
          </rPr>
          <t>2020.12月　廃店。KS高岡、KS丸の内に分割吸収。</t>
        </r>
      </text>
    </comment>
    <comment ref="N10" authorId="0" shapeId="0" xr:uid="{9478E867-390E-4F1E-AA30-5F6DBCFC7AE3}">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R10" authorId="0" shapeId="0" xr:uid="{7F96A8A5-E7BE-4BC1-B0B1-33443D636429}">
      <text>
        <r>
          <rPr>
            <b/>
            <sz val="9"/>
            <color indexed="81"/>
            <rFont val="MS P ゴシック"/>
            <family val="3"/>
            <charset val="128"/>
          </rPr>
          <t>《2022年6月》</t>
        </r>
        <r>
          <rPr>
            <sz val="9"/>
            <color indexed="81"/>
            <rFont val="MS P ゴシック"/>
            <family val="3"/>
            <charset val="128"/>
          </rPr>
          <t xml:space="preserve">
※西高岡→立野へ譲渡</t>
        </r>
      </text>
    </comment>
    <comment ref="F11" authorId="0" shapeId="0" xr:uid="{8451F89D-BC3F-4486-B13C-7E69B8151A0B}">
      <text>
        <r>
          <rPr>
            <b/>
            <sz val="9"/>
            <color indexed="81"/>
            <rFont val="MS P ゴシック"/>
            <family val="3"/>
            <charset val="128"/>
          </rPr>
          <t>2023年11月</t>
        </r>
        <r>
          <rPr>
            <sz val="9"/>
            <color indexed="81"/>
            <rFont val="MS P ゴシック"/>
            <family val="3"/>
            <charset val="128"/>
          </rPr>
          <t xml:space="preserve">
KS丸の内が一部区域分割伏木販売店へ</t>
        </r>
      </text>
    </comment>
    <comment ref="J11" authorId="2" shapeId="0" xr:uid="{FC88DD87-7907-468B-96F7-00620439A057}">
      <text>
        <r>
          <rPr>
            <sz val="9"/>
            <color indexed="81"/>
            <rFont val="MS P ゴシック"/>
            <family val="3"/>
            <charset val="128"/>
          </rPr>
          <t xml:space="preserve">2021年12月
高岡南センター→高岡C南部に
</t>
        </r>
      </text>
    </comment>
    <comment ref="J12" authorId="2" shapeId="0" xr:uid="{69CBD2EF-1B86-4351-97A9-78EA36F50C10}">
      <text>
        <r>
          <rPr>
            <sz val="9"/>
            <color indexed="81"/>
            <rFont val="MS P ゴシック"/>
            <family val="3"/>
            <charset val="128"/>
          </rPr>
          <t>2021年12月
高岡中部→高岡C中部に</t>
        </r>
      </text>
    </comment>
    <comment ref="F13" authorId="2" shapeId="0" xr:uid="{77D38A85-76C0-4FB8-82A3-960BA5D6DC26}">
      <text>
        <r>
          <rPr>
            <b/>
            <sz val="9"/>
            <color indexed="81"/>
            <rFont val="MS P ゴシック"/>
            <family val="3"/>
            <charset val="128"/>
          </rPr>
          <t xml:space="preserve">2023年6月
KS高岡へ移管
</t>
        </r>
      </text>
    </comment>
    <comment ref="N13" authorId="0" shapeId="0" xr:uid="{EAF83D91-6AB2-4EBB-B1D4-686FB76C4842}">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R14" authorId="1" shapeId="0" xr:uid="{BDE25C5A-87CA-4C0F-8A6A-3C6FF8ED2210}">
      <text>
        <r>
          <rPr>
            <b/>
            <sz val="11"/>
            <color indexed="81"/>
            <rFont val="MS P ゴシック"/>
            <family val="3"/>
            <charset val="128"/>
          </rPr>
          <t xml:space="preserve">2020.10月　廃店。→高岡（C）へ
</t>
        </r>
      </text>
    </comment>
    <comment ref="R15" authorId="1" shapeId="0" xr:uid="{D9EAF7D6-5EB0-4067-844E-F6FCC1A54540}">
      <text>
        <r>
          <rPr>
            <b/>
            <sz val="11"/>
            <color indexed="81"/>
            <rFont val="MS P ゴシック"/>
            <family val="3"/>
            <charset val="128"/>
          </rPr>
          <t>2020年10月高岡南部(廃店)→高岡（C)、西高岡（C)へ振り分け</t>
        </r>
        <r>
          <rPr>
            <sz val="11"/>
            <color indexed="81"/>
            <rFont val="MS P ゴシック"/>
            <family val="3"/>
            <charset val="128"/>
          </rPr>
          <t xml:space="preserve">
</t>
        </r>
      </text>
    </comment>
    <comment ref="J16" authorId="2" shapeId="0" xr:uid="{A7DA2B9D-6838-424A-A90D-2B303A4C8C42}">
      <text>
        <r>
          <rPr>
            <sz val="9"/>
            <color indexed="81"/>
            <rFont val="MS P ゴシック"/>
            <family val="3"/>
            <charset val="128"/>
          </rPr>
          <t>2021年12月
福岡→高岡西センターに</t>
        </r>
      </text>
    </comment>
    <comment ref="N16" authorId="2" shapeId="0" xr:uid="{92ED5687-2D60-4579-925E-08F9F1FE608D}">
      <text>
        <r>
          <rPr>
            <sz val="9"/>
            <color indexed="81"/>
            <rFont val="MS P ゴシック"/>
            <family val="3"/>
            <charset val="128"/>
          </rPr>
          <t xml:space="preserve">2021年6月
砺波市砺波販売店から分割新設
</t>
        </r>
      </text>
    </comment>
    <comment ref="R16" authorId="1" shapeId="0" xr:uid="{B279AB30-281E-4997-915F-552E343BD021}">
      <text>
        <r>
          <rPr>
            <b/>
            <sz val="11"/>
            <color indexed="81"/>
            <rFont val="MS P ゴシック"/>
            <family val="3"/>
            <charset val="128"/>
          </rPr>
          <t>2020.10月高岡伏木(廃店)→伏木（C)へ</t>
        </r>
        <r>
          <rPr>
            <sz val="11"/>
            <color indexed="81"/>
            <rFont val="MS P ゴシック"/>
            <family val="3"/>
            <charset val="128"/>
          </rPr>
          <t xml:space="preserve">
</t>
        </r>
      </text>
    </comment>
    <comment ref="N17" authorId="0" shapeId="0" xr:uid="{54EA13B8-D29A-42EB-B932-0473B052578A}">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F19" authorId="0" shapeId="0" xr:uid="{71B8DBEC-EDD7-432B-8474-A0E0D086DD26}">
      <text>
        <r>
          <rPr>
            <b/>
            <sz val="9"/>
            <color indexed="81"/>
            <rFont val="MS P ゴシック"/>
            <family val="3"/>
            <charset val="128"/>
          </rPr>
          <t>《2023年7月》射水市中伏木は高岡市中伏木と統合</t>
        </r>
        <r>
          <rPr>
            <sz val="9"/>
            <color indexed="81"/>
            <rFont val="MS P ゴシック"/>
            <family val="3"/>
            <charset val="128"/>
          </rPr>
          <t xml:space="preserve">
</t>
        </r>
      </text>
    </comment>
    <comment ref="B20" authorId="3" shapeId="0" xr:uid="{9E15D704-79B0-4A22-B429-CD5810BEE06A}">
      <text>
        <r>
          <rPr>
            <sz val="10"/>
            <color indexed="81"/>
            <rFont val="MS P ゴシック"/>
            <family val="3"/>
            <charset val="128"/>
          </rPr>
          <t>2019年3月
中田の庄東地区を砺波へ移動</t>
        </r>
      </text>
    </comment>
    <comment ref="F31" authorId="0" shapeId="0" xr:uid="{CD601395-2505-4C88-97FF-4236A9898B9F}">
      <text>
        <r>
          <rPr>
            <b/>
            <sz val="9"/>
            <color indexed="81"/>
            <rFont val="MS P ゴシック"/>
            <family val="3"/>
            <charset val="128"/>
          </rPr>
          <t>≪2023年7月改定≫</t>
        </r>
        <r>
          <rPr>
            <sz val="9"/>
            <color indexed="81"/>
            <rFont val="MS P ゴシック"/>
            <family val="3"/>
            <charset val="128"/>
          </rPr>
          <t xml:space="preserve">
※高岡市氷見南條は氷見市氷見南條と統合</t>
        </r>
      </text>
    </comment>
    <comment ref="J34" authorId="3" shapeId="0" xr:uid="{E4D17333-0E2C-4C6F-8834-E33DC336B7D2}">
      <text>
        <r>
          <rPr>
            <sz val="10"/>
            <color indexed="81"/>
            <rFont val="MS P ゴシック"/>
            <family val="3"/>
            <charset val="128"/>
          </rPr>
          <t>2019年12月
氷見南部(新店)→氷見中部、西条よりエリアを一部移動</t>
        </r>
      </text>
    </comment>
    <comment ref="F37" authorId="4" shapeId="0" xr:uid="{3B6526BA-121E-4811-A825-6C08C5307E6E}">
      <text>
        <r>
          <rPr>
            <sz val="9"/>
            <color indexed="81"/>
            <rFont val="ＭＳ Ｐゴシック"/>
            <family val="3"/>
            <charset val="128"/>
          </rPr>
          <t xml:space="preserve">28年8月～
新湊中部→KS新湊に店名変更
</t>
        </r>
      </text>
    </comment>
    <comment ref="F39" authorId="4" shapeId="0" xr:uid="{02AB461F-E767-4A0B-965D-2637298D3920}">
      <text>
        <r>
          <rPr>
            <sz val="10"/>
            <color indexed="81"/>
            <rFont val="ＭＳ Ｐゴシック"/>
            <family val="3"/>
            <charset val="128"/>
          </rPr>
          <t xml:space="preserve">「海老江」→「射北」に統合
</t>
        </r>
      </text>
    </comment>
    <comment ref="F42" authorId="3" shapeId="0" xr:uid="{CE0569EA-24A6-468D-B4A2-94DD9CBC3079}">
      <text>
        <r>
          <rPr>
            <sz val="10"/>
            <color indexed="81"/>
            <rFont val="MS P ゴシック"/>
            <family val="3"/>
            <charset val="128"/>
          </rPr>
          <t xml:space="preserve">2020年6月
小杉東部(廃店)→小杉と統合
</t>
        </r>
      </text>
    </comment>
    <comment ref="F45" authorId="0" shapeId="0" xr:uid="{2A3456C6-1575-40C8-B71D-C7278EECC762}">
      <text>
        <r>
          <rPr>
            <b/>
            <sz val="9"/>
            <color indexed="81"/>
            <rFont val="MS P ゴシック"/>
            <family val="3"/>
            <charset val="128"/>
          </rPr>
          <t>《2023年7月》射水市中伏木は高岡市中伏木と統合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HKC01</author>
    <author>HKC112</author>
    <author>HKC119</author>
    <author>HKC118</author>
  </authors>
  <commentList>
    <comment ref="R9" authorId="0" shapeId="0" xr:uid="{7451CDC3-D1B4-4929-8B0D-7DCFCA55C0FB}">
      <text>
        <r>
          <rPr>
            <sz val="9"/>
            <color indexed="81"/>
            <rFont val="ＭＳ Ｐゴシック"/>
            <family val="3"/>
            <charset val="128"/>
          </rPr>
          <t>「石動」→「小矢部」に店名変更</t>
        </r>
      </text>
    </comment>
    <comment ref="F11" authorId="0" shapeId="0" xr:uid="{04646AFC-CC81-417C-95E1-CB2170495EED}">
      <text>
        <r>
          <rPr>
            <sz val="9"/>
            <color indexed="81"/>
            <rFont val="ＭＳ Ｐゴシック"/>
            <family val="3"/>
            <charset val="128"/>
          </rPr>
          <t>「津沢」→「小矢部津沢」に店名変更</t>
        </r>
      </text>
    </comment>
    <comment ref="B21" authorId="1" shapeId="0" xr:uid="{9E89E708-2659-40D9-B7C3-65AF677DBC8E}">
      <text>
        <r>
          <rPr>
            <b/>
            <sz val="10"/>
            <color indexed="81"/>
            <rFont val="MS P ゴシック"/>
            <family val="3"/>
            <charset val="128"/>
          </rPr>
          <t>2019年3月
中田の庄東地区を移動</t>
        </r>
      </text>
    </comment>
    <comment ref="N23" authorId="2" shapeId="0" xr:uid="{7C0378F6-1D45-4A5E-AE30-8A7E6EE095A9}">
      <text>
        <r>
          <rPr>
            <b/>
            <sz val="9"/>
            <color indexed="81"/>
            <rFont val="MS P ゴシック"/>
            <family val="3"/>
            <charset val="128"/>
          </rPr>
          <t xml:space="preserve">2021年6月
砺波市砺波販売店から分割新設
</t>
        </r>
      </text>
    </comment>
    <comment ref="F34" authorId="3" shapeId="0" xr:uid="{DE5ABD6C-F9EE-46A3-871D-5144BF2338CC}">
      <text>
        <r>
          <rPr>
            <b/>
            <sz val="9"/>
            <color indexed="81"/>
            <rFont val="MS P ゴシック"/>
            <family val="3"/>
            <charset val="128"/>
          </rPr>
          <t>2025.02
福野　2,350
井波　1,400</t>
        </r>
        <r>
          <rPr>
            <sz val="9"/>
            <color indexed="81"/>
            <rFont val="MS P ゴシック"/>
            <family val="3"/>
            <charset val="128"/>
          </rPr>
          <t xml:space="preserve">
</t>
        </r>
      </text>
    </comment>
    <comment ref="F35" authorId="0" shapeId="0" xr:uid="{CEA78554-03C6-4EA0-B0B3-1CEB68E93772}">
      <text>
        <r>
          <rPr>
            <sz val="9"/>
            <color indexed="81"/>
            <rFont val="ＭＳ Ｐゴシック"/>
            <family val="3"/>
            <charset val="128"/>
          </rPr>
          <t xml:space="preserve">「福光」と「太美」が統合し「福光」に
</t>
        </r>
      </text>
    </comment>
  </commentList>
</comments>
</file>

<file path=xl/sharedStrings.xml><?xml version="1.0" encoding="utf-8"?>
<sst xmlns="http://schemas.openxmlformats.org/spreadsheetml/2006/main" count="906" uniqueCount="410">
  <si>
    <t>新聞折込広告部数表</t>
    <rPh sb="0" eb="2">
      <t>シンブン</t>
    </rPh>
    <rPh sb="2" eb="4">
      <t>オリコミ</t>
    </rPh>
    <rPh sb="4" eb="6">
      <t>コウコク</t>
    </rPh>
    <rPh sb="6" eb="8">
      <t>ブスウ</t>
    </rPh>
    <rPh sb="8" eb="9">
      <t>ヒョウ</t>
    </rPh>
    <phoneticPr fontId="8"/>
  </si>
  <si>
    <t>富山県</t>
    <rPh sb="0" eb="3">
      <t>トヤマケン</t>
    </rPh>
    <phoneticPr fontId="8"/>
  </si>
  <si>
    <t>作成日：</t>
    <rPh sb="0" eb="2">
      <t>サクセイ</t>
    </rPh>
    <rPh sb="2" eb="3">
      <t>ヒ</t>
    </rPh>
    <phoneticPr fontId="8"/>
  </si>
  <si>
    <t>令和7年12月</t>
    <rPh sb="0" eb="2">
      <t>レイワ</t>
    </rPh>
    <rPh sb="6" eb="7">
      <t>ツキ</t>
    </rPh>
    <phoneticPr fontId="8"/>
  </si>
  <si>
    <t>株式会社 北陸読売ＩＳ</t>
    <rPh sb="0" eb="4">
      <t>カブシキガイシャ</t>
    </rPh>
    <rPh sb="5" eb="7">
      <t>ホクリク</t>
    </rPh>
    <rPh sb="7" eb="9">
      <t>ヨミウリ</t>
    </rPh>
    <phoneticPr fontId="8"/>
  </si>
  <si>
    <t>本　　社　　〒930-0158　富山県富山市池多1445</t>
    <rPh sb="0" eb="1">
      <t>ホン</t>
    </rPh>
    <rPh sb="3" eb="4">
      <t>シャ</t>
    </rPh>
    <rPh sb="16" eb="19">
      <t>トヤマケン</t>
    </rPh>
    <rPh sb="19" eb="22">
      <t>トヤマシ</t>
    </rPh>
    <rPh sb="22" eb="23">
      <t>イケ</t>
    </rPh>
    <rPh sb="23" eb="24">
      <t>タ</t>
    </rPh>
    <phoneticPr fontId="8"/>
  </si>
  <si>
    <t>ご　注　意　と　お　願　い</t>
    <rPh sb="2" eb="3">
      <t>チュウ</t>
    </rPh>
    <rPh sb="4" eb="5">
      <t>イ</t>
    </rPh>
    <rPh sb="10" eb="11">
      <t>ネガイ</t>
    </rPh>
    <phoneticPr fontId="12"/>
  </si>
  <si>
    <t>※連合企画広告は各折込料の２倍になります。</t>
    <rPh sb="8" eb="9">
      <t>カク</t>
    </rPh>
    <rPh sb="9" eb="11">
      <t>オリコミ</t>
    </rPh>
    <rPh sb="11" eb="12">
      <t>リョウ</t>
    </rPh>
    <phoneticPr fontId="8"/>
  </si>
  <si>
    <t>解　約　に　つ　い　て</t>
    <rPh sb="0" eb="1">
      <t>カイ</t>
    </rPh>
    <rPh sb="2" eb="3">
      <t>ヤク</t>
    </rPh>
    <phoneticPr fontId="8"/>
  </si>
  <si>
    <t>※折りの回数によって料金が異なります。</t>
    <rPh sb="1" eb="2">
      <t>オリ</t>
    </rPh>
    <rPh sb="4" eb="6">
      <t>カイスウ</t>
    </rPh>
    <rPh sb="10" eb="12">
      <t>リョウキン</t>
    </rPh>
    <rPh sb="13" eb="14">
      <t>コト</t>
    </rPh>
    <phoneticPr fontId="8"/>
  </si>
  <si>
    <t>※四六版110㎏以上のものは厚紙料金になります。</t>
    <rPh sb="1" eb="4">
      <t>シロクハン</t>
    </rPh>
    <rPh sb="8" eb="10">
      <t>イジョウ</t>
    </rPh>
    <rPh sb="14" eb="16">
      <t>アツガミ</t>
    </rPh>
    <rPh sb="16" eb="18">
      <t>リョウキン</t>
    </rPh>
    <phoneticPr fontId="8"/>
  </si>
  <si>
    <t>　　◇解約に際し下記の手数料をいただきます。</t>
    <phoneticPr fontId="8"/>
  </si>
  <si>
    <t>※その他特殊・変形物については取扱えない場合がありますので事前にご相談ください。</t>
    <phoneticPr fontId="8"/>
  </si>
  <si>
    <t>（折込広告納入後、新聞折込の申込みを解約する場合）</t>
    <phoneticPr fontId="8"/>
  </si>
  <si>
    <t>※クーポン券、抽選券等が付いた折込広告には規則がありますので事前にお問合せください。</t>
    <rPh sb="7" eb="10">
      <t>チュウセンケン</t>
    </rPh>
    <rPh sb="10" eb="11">
      <t>トウ</t>
    </rPh>
    <rPh sb="12" eb="13">
      <t>ツ</t>
    </rPh>
    <phoneticPr fontId="8"/>
  </si>
  <si>
    <t>新聞折込広告基準による取り扱いの出来ないチラシ</t>
    <phoneticPr fontId="8"/>
  </si>
  <si>
    <t>　　①紙分け作業後…折込料金の２０％　</t>
    <phoneticPr fontId="8"/>
  </si>
  <si>
    <t>※広告主の所在地、事業所名、連絡先、責任者の記載がないもの</t>
    <rPh sb="14" eb="17">
      <t>レンラクサキ</t>
    </rPh>
    <phoneticPr fontId="8"/>
  </si>
  <si>
    <t>　　②該当店への配送後…折込料金の３０％　</t>
    <phoneticPr fontId="8"/>
  </si>
  <si>
    <t>※虚偽誇大な表現により読者に不利益を与えるもの</t>
    <phoneticPr fontId="8"/>
  </si>
  <si>
    <t>　　③該当店がセット作業終了後は原則として解約できません</t>
    <phoneticPr fontId="8"/>
  </si>
  <si>
    <t>※せん情的な文言、写真、図案など有害とみられるもの</t>
    <phoneticPr fontId="8"/>
  </si>
  <si>
    <t>※政治問題や係争中の問題について主義主張を述べたもの</t>
    <phoneticPr fontId="8"/>
  </si>
  <si>
    <t>※特定の団体、個人を誹謗し、名誉、信用を傷つけると思われるもの</t>
    <phoneticPr fontId="8"/>
  </si>
  <si>
    <t>※公職選挙候補者の事前運動と推量されるもの</t>
    <phoneticPr fontId="8"/>
  </si>
  <si>
    <t>※新聞社が定めた広告基準に照らし新聞折込が不適当と認められるもの</t>
    <phoneticPr fontId="8"/>
  </si>
  <si>
    <t>※新聞社の社名、題字、記事、催事などを掲載、引用されているもの</t>
    <phoneticPr fontId="8"/>
  </si>
  <si>
    <t>富山県折込部数一覧表</t>
    <rPh sb="0" eb="2">
      <t>トヤマ</t>
    </rPh>
    <rPh sb="2" eb="3">
      <t>ケン</t>
    </rPh>
    <rPh sb="3" eb="5">
      <t>オリコミ</t>
    </rPh>
    <rPh sb="5" eb="7">
      <t>ブスウ</t>
    </rPh>
    <rPh sb="7" eb="10">
      <t>イチランヒョウ</t>
    </rPh>
    <phoneticPr fontId="8"/>
  </si>
  <si>
    <t>広告主</t>
    <rPh sb="0" eb="2">
      <t>コウコク</t>
    </rPh>
    <rPh sb="2" eb="3">
      <t>ヌシ</t>
    </rPh>
    <phoneticPr fontId="8"/>
  </si>
  <si>
    <t>折込日</t>
    <rPh sb="0" eb="2">
      <t>オリコミ</t>
    </rPh>
    <rPh sb="2" eb="3">
      <t>ビ</t>
    </rPh>
    <phoneticPr fontId="8"/>
  </si>
  <si>
    <t>サイズ</t>
    <phoneticPr fontId="8"/>
  </si>
  <si>
    <t>タイトル</t>
    <phoneticPr fontId="8"/>
  </si>
  <si>
    <t>申込社</t>
    <rPh sb="0" eb="2">
      <t>モウシコミ</t>
    </rPh>
    <rPh sb="2" eb="3">
      <t>シャ</t>
    </rPh>
    <phoneticPr fontId="8"/>
  </si>
  <si>
    <t>地区名</t>
    <rPh sb="0" eb="3">
      <t>チクメイ</t>
    </rPh>
    <phoneticPr fontId="8"/>
  </si>
  <si>
    <t>読売新聞</t>
    <rPh sb="0" eb="2">
      <t>ヨミウリ</t>
    </rPh>
    <rPh sb="2" eb="4">
      <t>シンブン</t>
    </rPh>
    <phoneticPr fontId="8"/>
  </si>
  <si>
    <t>北日本新聞</t>
    <rPh sb="0" eb="1">
      <t>キタ</t>
    </rPh>
    <rPh sb="1" eb="3">
      <t>ニッポン</t>
    </rPh>
    <rPh sb="3" eb="5">
      <t>シンブン</t>
    </rPh>
    <phoneticPr fontId="8"/>
  </si>
  <si>
    <t>富山新聞</t>
    <rPh sb="0" eb="2">
      <t>トヤマ</t>
    </rPh>
    <rPh sb="2" eb="4">
      <t>シンブン</t>
    </rPh>
    <phoneticPr fontId="8"/>
  </si>
  <si>
    <t>中日新聞</t>
    <rPh sb="0" eb="2">
      <t>チュウニチ</t>
    </rPh>
    <rPh sb="2" eb="4">
      <t>シンブン</t>
    </rPh>
    <phoneticPr fontId="8"/>
  </si>
  <si>
    <t>朝日新聞</t>
    <rPh sb="0" eb="2">
      <t>アサヒ</t>
    </rPh>
    <rPh sb="2" eb="4">
      <t>シンブン</t>
    </rPh>
    <phoneticPr fontId="8"/>
  </si>
  <si>
    <t>毎日新聞</t>
    <rPh sb="0" eb="2">
      <t>マイニチ</t>
    </rPh>
    <rPh sb="2" eb="4">
      <t>シンブン</t>
    </rPh>
    <phoneticPr fontId="8"/>
  </si>
  <si>
    <t>日経新聞（読売扱い）</t>
    <rPh sb="0" eb="2">
      <t>ニッケイ</t>
    </rPh>
    <rPh sb="2" eb="4">
      <t>シンブン</t>
    </rPh>
    <rPh sb="5" eb="7">
      <t>ヨミウリ</t>
    </rPh>
    <rPh sb="7" eb="8">
      <t>アツカ</t>
    </rPh>
    <phoneticPr fontId="8"/>
  </si>
  <si>
    <t>合計</t>
    <rPh sb="0" eb="2">
      <t>ゴウケイ</t>
    </rPh>
    <phoneticPr fontId="8"/>
  </si>
  <si>
    <t>折込部数</t>
    <rPh sb="0" eb="2">
      <t>オリコミ</t>
    </rPh>
    <rPh sb="2" eb="4">
      <t>ブスウ</t>
    </rPh>
    <phoneticPr fontId="8"/>
  </si>
  <si>
    <t>配布数</t>
    <rPh sb="0" eb="2">
      <t>ハイフ</t>
    </rPh>
    <rPh sb="2" eb="3">
      <t>スウ</t>
    </rPh>
    <phoneticPr fontId="8"/>
  </si>
  <si>
    <t>富山市</t>
    <rPh sb="0" eb="2">
      <t>トヤマ</t>
    </rPh>
    <rPh sb="2" eb="3">
      <t>シ</t>
    </rPh>
    <phoneticPr fontId="8"/>
  </si>
  <si>
    <t>中新川郡</t>
    <rPh sb="0" eb="4">
      <t>ナカニイカワグン</t>
    </rPh>
    <phoneticPr fontId="8"/>
  </si>
  <si>
    <t>滑川市</t>
    <rPh sb="0" eb="3">
      <t>ナメリカワシ</t>
    </rPh>
    <phoneticPr fontId="8"/>
  </si>
  <si>
    <t>魚津市</t>
    <rPh sb="0" eb="3">
      <t>ウオヅシ</t>
    </rPh>
    <phoneticPr fontId="8"/>
  </si>
  <si>
    <t>黒部市</t>
    <rPh sb="0" eb="3">
      <t>クロベシ</t>
    </rPh>
    <phoneticPr fontId="8"/>
  </si>
  <si>
    <t>下新川郡</t>
    <rPh sb="0" eb="4">
      <t>シモニイカワグン</t>
    </rPh>
    <phoneticPr fontId="8"/>
  </si>
  <si>
    <t>高岡市</t>
    <rPh sb="0" eb="3">
      <t>タカオカシ</t>
    </rPh>
    <phoneticPr fontId="8"/>
  </si>
  <si>
    <t>氷見市</t>
    <rPh sb="0" eb="3">
      <t>ヒミシ</t>
    </rPh>
    <phoneticPr fontId="8"/>
  </si>
  <si>
    <t>射水市</t>
    <rPh sb="0" eb="2">
      <t>イミズ</t>
    </rPh>
    <rPh sb="2" eb="3">
      <t>シ</t>
    </rPh>
    <phoneticPr fontId="8"/>
  </si>
  <si>
    <t>小矢部市</t>
    <rPh sb="0" eb="4">
      <t>オヤベシ</t>
    </rPh>
    <phoneticPr fontId="8"/>
  </si>
  <si>
    <t>砺波市</t>
    <rPh sb="0" eb="3">
      <t>トナミシ</t>
    </rPh>
    <phoneticPr fontId="8"/>
  </si>
  <si>
    <t>南砺市</t>
    <rPh sb="0" eb="3">
      <t>ナントシ</t>
    </rPh>
    <phoneticPr fontId="8"/>
  </si>
  <si>
    <t>現在</t>
    <rPh sb="0" eb="2">
      <t>ゲンザイ</t>
    </rPh>
    <phoneticPr fontId="8"/>
  </si>
  <si>
    <t>朝日新聞配布枚数 内訳</t>
    <rPh sb="0" eb="2">
      <t>アサヒ</t>
    </rPh>
    <rPh sb="2" eb="4">
      <t>シンブン</t>
    </rPh>
    <rPh sb="4" eb="6">
      <t>ハイフ</t>
    </rPh>
    <rPh sb="6" eb="8">
      <t>マイスウ</t>
    </rPh>
    <rPh sb="9" eb="11">
      <t>ウチワケ</t>
    </rPh>
    <phoneticPr fontId="8"/>
  </si>
  <si>
    <t>専売店・富山（T）</t>
    <rPh sb="0" eb="2">
      <t>センバイ</t>
    </rPh>
    <rPh sb="2" eb="3">
      <t>ミセ</t>
    </rPh>
    <rPh sb="4" eb="6">
      <t>トヤマ</t>
    </rPh>
    <phoneticPr fontId="8"/>
  </si>
  <si>
    <t>北日本合売店(Ｋ)</t>
    <rPh sb="0" eb="1">
      <t>キタ</t>
    </rPh>
    <rPh sb="1" eb="3">
      <t>ニホン</t>
    </rPh>
    <rPh sb="3" eb="4">
      <t>ゴウ</t>
    </rPh>
    <rPh sb="4" eb="5">
      <t>ウ</t>
    </rPh>
    <rPh sb="5" eb="6">
      <t>ミセ</t>
    </rPh>
    <phoneticPr fontId="8"/>
  </si>
  <si>
    <t>中日合売店(Ｃ)</t>
    <rPh sb="0" eb="2">
      <t>チュウニチ</t>
    </rPh>
    <rPh sb="2" eb="3">
      <t>ゴウ</t>
    </rPh>
    <rPh sb="3" eb="4">
      <t>ウ</t>
    </rPh>
    <rPh sb="4" eb="5">
      <t>ミセ</t>
    </rPh>
    <phoneticPr fontId="8"/>
  </si>
  <si>
    <t>合　　計</t>
    <rPh sb="0" eb="1">
      <t>ゴウ</t>
    </rPh>
    <rPh sb="3" eb="4">
      <t>ケイ</t>
    </rPh>
    <phoneticPr fontId="8"/>
  </si>
  <si>
    <t>　　　㈱北陸読売ＩＳ</t>
    <phoneticPr fontId="8"/>
  </si>
  <si>
    <t>新聞折込広告部数明細表</t>
    <rPh sb="0" eb="2">
      <t>シンブン</t>
    </rPh>
    <rPh sb="2" eb="4">
      <t>オリコ</t>
    </rPh>
    <rPh sb="4" eb="6">
      <t>コウコク</t>
    </rPh>
    <rPh sb="6" eb="8">
      <t>ブスウ</t>
    </rPh>
    <rPh sb="8" eb="10">
      <t>メイサイ</t>
    </rPh>
    <rPh sb="10" eb="11">
      <t>ヒョウ</t>
    </rPh>
    <phoneticPr fontId="8"/>
  </si>
  <si>
    <t>（呉東地区）</t>
    <rPh sb="1" eb="2">
      <t>クレ</t>
    </rPh>
    <rPh sb="2" eb="3">
      <t>ヒガシ</t>
    </rPh>
    <rPh sb="3" eb="5">
      <t>チク</t>
    </rPh>
    <phoneticPr fontId="8"/>
  </si>
  <si>
    <t>広  告　主</t>
    <rPh sb="0" eb="4">
      <t>コウコク</t>
    </rPh>
    <rPh sb="5" eb="6">
      <t>ヌシ</t>
    </rPh>
    <phoneticPr fontId="8"/>
  </si>
  <si>
    <t>折  込  日</t>
    <rPh sb="0" eb="4">
      <t>オリコ</t>
    </rPh>
    <rPh sb="6" eb="7">
      <t>ヒ</t>
    </rPh>
    <phoneticPr fontId="8"/>
  </si>
  <si>
    <t>サ  イ  ズ</t>
    <phoneticPr fontId="8"/>
  </si>
  <si>
    <t>枚    数</t>
    <rPh sb="0" eb="6">
      <t>マイスウ</t>
    </rPh>
    <phoneticPr fontId="8"/>
  </si>
  <si>
    <t>申  込  社</t>
    <rPh sb="0" eb="4">
      <t>モウシコミシャ</t>
    </rPh>
    <rPh sb="6" eb="7">
      <t>シャ</t>
    </rPh>
    <phoneticPr fontId="8"/>
  </si>
  <si>
    <t>摘     要</t>
    <rPh sb="0" eb="7">
      <t>テキヨウ</t>
    </rPh>
    <phoneticPr fontId="8"/>
  </si>
  <si>
    <t>読売</t>
    <rPh sb="0" eb="2">
      <t>ヨミウリ</t>
    </rPh>
    <phoneticPr fontId="8"/>
  </si>
  <si>
    <t>北日本</t>
    <rPh sb="0" eb="3">
      <t>キタニホン</t>
    </rPh>
    <phoneticPr fontId="8"/>
  </si>
  <si>
    <t>富山</t>
    <rPh sb="0" eb="2">
      <t>トヤマ</t>
    </rPh>
    <phoneticPr fontId="8"/>
  </si>
  <si>
    <t>中日</t>
    <rPh sb="0" eb="2">
      <t>チュウニチ</t>
    </rPh>
    <phoneticPr fontId="8"/>
  </si>
  <si>
    <t>朝日</t>
    <rPh sb="0" eb="2">
      <t>アサヒ</t>
    </rPh>
    <phoneticPr fontId="8"/>
  </si>
  <si>
    <t>日経（読売扱い）</t>
    <rPh sb="0" eb="2">
      <t>ニッケイ</t>
    </rPh>
    <rPh sb="3" eb="5">
      <t>ヨミウリ</t>
    </rPh>
    <rPh sb="5" eb="6">
      <t>アツカ</t>
    </rPh>
    <phoneticPr fontId="8"/>
  </si>
  <si>
    <t>富　山　市</t>
    <rPh sb="0" eb="5">
      <t>トヤマシ</t>
    </rPh>
    <phoneticPr fontId="8"/>
  </si>
  <si>
    <t>店　名</t>
    <rPh sb="0" eb="1">
      <t>ミセ</t>
    </rPh>
    <rPh sb="2" eb="3">
      <t>メイ</t>
    </rPh>
    <phoneticPr fontId="8"/>
  </si>
  <si>
    <t>部　数</t>
    <rPh sb="0" eb="1">
      <t>ブ</t>
    </rPh>
    <rPh sb="2" eb="3">
      <t>カズ</t>
    </rPh>
    <phoneticPr fontId="8"/>
  </si>
  <si>
    <t>配布枚数</t>
    <rPh sb="0" eb="4">
      <t>ハイフマイスウ</t>
    </rPh>
    <phoneticPr fontId="8"/>
  </si>
  <si>
    <t>注</t>
    <rPh sb="0" eb="1">
      <t>チュウ</t>
    </rPh>
    <phoneticPr fontId="8"/>
  </si>
  <si>
    <t>富山中央N</t>
    <rPh sb="0" eb="2">
      <t>トヤマ</t>
    </rPh>
    <rPh sb="2" eb="4">
      <t>チュウオウ</t>
    </rPh>
    <phoneticPr fontId="8"/>
  </si>
  <si>
    <t>KS富山</t>
    <rPh sb="2" eb="4">
      <t>トヤマ</t>
    </rPh>
    <phoneticPr fontId="8"/>
  </si>
  <si>
    <t>速　　星</t>
    <rPh sb="0" eb="1">
      <t>ハヤシ</t>
    </rPh>
    <rPh sb="3" eb="4">
      <t>ホシ</t>
    </rPh>
    <phoneticPr fontId="8"/>
  </si>
  <si>
    <t>富山ｾﾝﾀｰ</t>
    <rPh sb="0" eb="2">
      <t>トヤマ</t>
    </rPh>
    <phoneticPr fontId="8"/>
  </si>
  <si>
    <t>富山中央</t>
    <rPh sb="0" eb="2">
      <t>トヤマ</t>
    </rPh>
    <rPh sb="2" eb="4">
      <t>チュウオウ</t>
    </rPh>
    <phoneticPr fontId="8"/>
  </si>
  <si>
    <t>廃店</t>
    <rPh sb="0" eb="1">
      <t>ハイ</t>
    </rPh>
    <rPh sb="1" eb="2">
      <t>ミセ</t>
    </rPh>
    <phoneticPr fontId="8"/>
  </si>
  <si>
    <t xml:space="preserve"> </t>
    <phoneticPr fontId="8"/>
  </si>
  <si>
    <t>富山東N</t>
    <rPh sb="0" eb="3">
      <t>トヤマヒガシ</t>
    </rPh>
    <phoneticPr fontId="8"/>
  </si>
  <si>
    <t>KS蜷川</t>
    <rPh sb="2" eb="4">
      <t>ニナガワ</t>
    </rPh>
    <phoneticPr fontId="8"/>
  </si>
  <si>
    <t>KS婦中</t>
    <rPh sb="2" eb="4">
      <t>フチュウ</t>
    </rPh>
    <phoneticPr fontId="8"/>
  </si>
  <si>
    <t>富山セ東部</t>
    <rPh sb="0" eb="2">
      <t>トヤマ</t>
    </rPh>
    <rPh sb="3" eb="5">
      <t>トウブ</t>
    </rPh>
    <phoneticPr fontId="8"/>
  </si>
  <si>
    <t>富山駅北</t>
    <rPh sb="0" eb="2">
      <t>トヤマ</t>
    </rPh>
    <rPh sb="2" eb="3">
      <t>エキ</t>
    </rPh>
    <rPh sb="3" eb="4">
      <t>キタ</t>
    </rPh>
    <phoneticPr fontId="8"/>
  </si>
  <si>
    <t>富山北部</t>
    <rPh sb="0" eb="2">
      <t>トヤマ</t>
    </rPh>
    <rPh sb="2" eb="4">
      <t>ホクブ</t>
    </rPh>
    <phoneticPr fontId="8"/>
  </si>
  <si>
    <t>西富山N</t>
    <rPh sb="0" eb="1">
      <t>ニシ</t>
    </rPh>
    <rPh sb="1" eb="3">
      <t>トヤマ</t>
    </rPh>
    <phoneticPr fontId="8"/>
  </si>
  <si>
    <t>新    庄</t>
    <rPh sb="0" eb="1">
      <t>シン</t>
    </rPh>
    <rPh sb="5" eb="6">
      <t>ショウ</t>
    </rPh>
    <phoneticPr fontId="8"/>
  </si>
  <si>
    <t>富山西部</t>
    <rPh sb="0" eb="4">
      <t>トヤマセイブ</t>
    </rPh>
    <phoneticPr fontId="8"/>
  </si>
  <si>
    <t>富山セ北部</t>
    <rPh sb="0" eb="2">
      <t>トヤマ</t>
    </rPh>
    <rPh sb="3" eb="5">
      <t>ホクブ</t>
    </rPh>
    <phoneticPr fontId="8"/>
  </si>
  <si>
    <t>富山西部</t>
    <rPh sb="0" eb="2">
      <t>トヤマ</t>
    </rPh>
    <rPh sb="2" eb="4">
      <t>セイブ</t>
    </rPh>
    <phoneticPr fontId="8"/>
  </si>
  <si>
    <t>富山南部N</t>
    <rPh sb="0" eb="4">
      <t>トヤマナンブ</t>
    </rPh>
    <phoneticPr fontId="8"/>
  </si>
  <si>
    <t>新庄東部</t>
    <rPh sb="0" eb="2">
      <t>シンジョウ</t>
    </rPh>
    <rPh sb="2" eb="4">
      <t>トウブ</t>
    </rPh>
    <phoneticPr fontId="8"/>
  </si>
  <si>
    <t>八　　尾</t>
    <rPh sb="0" eb="1">
      <t>ハチ</t>
    </rPh>
    <rPh sb="3" eb="4">
      <t>オ</t>
    </rPh>
    <phoneticPr fontId="8"/>
  </si>
  <si>
    <t>富山中部</t>
    <rPh sb="0" eb="2">
      <t>トヤマ</t>
    </rPh>
    <rPh sb="2" eb="4">
      <t>チュウブ</t>
    </rPh>
    <phoneticPr fontId="8"/>
  </si>
  <si>
    <t>富山東部</t>
    <rPh sb="0" eb="2">
      <t>トヤマ</t>
    </rPh>
    <rPh sb="2" eb="4">
      <t>トウブ</t>
    </rPh>
    <phoneticPr fontId="8"/>
  </si>
  <si>
    <t>富山南部(K)</t>
    <rPh sb="0" eb="4">
      <t>トヤマナンブ</t>
    </rPh>
    <phoneticPr fontId="8"/>
  </si>
  <si>
    <t>堀川南 N</t>
    <rPh sb="0" eb="1">
      <t>ホリ</t>
    </rPh>
    <rPh sb="1" eb="2">
      <t>カワ</t>
    </rPh>
    <rPh sb="2" eb="3">
      <t>ミナミ</t>
    </rPh>
    <phoneticPr fontId="8"/>
  </si>
  <si>
    <t>湯    沢</t>
    <rPh sb="0" eb="1">
      <t>ユ</t>
    </rPh>
    <rPh sb="5" eb="6">
      <t>サワ</t>
    </rPh>
    <phoneticPr fontId="8"/>
  </si>
  <si>
    <t>KS山田</t>
    <rPh sb="2" eb="3">
      <t>サン</t>
    </rPh>
    <rPh sb="3" eb="4">
      <t>タ</t>
    </rPh>
    <phoneticPr fontId="8"/>
  </si>
  <si>
    <t>奥田ｾﾝﾀｰ</t>
    <rPh sb="0" eb="1">
      <t>オク</t>
    </rPh>
    <rPh sb="1" eb="2">
      <t>タ</t>
    </rPh>
    <phoneticPr fontId="8"/>
  </si>
  <si>
    <t>呉　　羽</t>
    <rPh sb="0" eb="4">
      <t>クレハ</t>
    </rPh>
    <phoneticPr fontId="8"/>
  </si>
  <si>
    <t>呉羽（K）</t>
    <rPh sb="0" eb="2">
      <t>_x0000_橐电</t>
    </rPh>
    <phoneticPr fontId="8"/>
  </si>
  <si>
    <t>富山北 N</t>
    <rPh sb="0" eb="2">
      <t>トヤマ</t>
    </rPh>
    <rPh sb="2" eb="3">
      <t>キタ</t>
    </rPh>
    <phoneticPr fontId="8"/>
  </si>
  <si>
    <t>細　　入</t>
    <rPh sb="0" eb="1">
      <t>ホソ</t>
    </rPh>
    <rPh sb="3" eb="4">
      <t>イリ</t>
    </rPh>
    <phoneticPr fontId="8"/>
  </si>
  <si>
    <t>月　　岡</t>
    <rPh sb="0" eb="1">
      <t>ツキ</t>
    </rPh>
    <rPh sb="3" eb="4">
      <t>オカ</t>
    </rPh>
    <phoneticPr fontId="8"/>
  </si>
  <si>
    <t>東岩瀬</t>
    <rPh sb="0" eb="3">
      <t>ヒガシイワセ</t>
    </rPh>
    <phoneticPr fontId="8"/>
  </si>
  <si>
    <t>水橋（C）</t>
    <rPh sb="0" eb="2">
      <t>ミ楐电ʐ</t>
    </rPh>
    <phoneticPr fontId="8"/>
  </si>
  <si>
    <t>奥  田 N</t>
    <rPh sb="0" eb="1">
      <t>オク</t>
    </rPh>
    <rPh sb="3" eb="4">
      <t>タ</t>
    </rPh>
    <phoneticPr fontId="8"/>
  </si>
  <si>
    <t>KS東富山</t>
    <rPh sb="2" eb="3">
      <t>ヒガシ</t>
    </rPh>
    <rPh sb="3" eb="5">
      <t>トヤマ</t>
    </rPh>
    <phoneticPr fontId="8"/>
  </si>
  <si>
    <t>大久保</t>
    <rPh sb="0" eb="3">
      <t>オオクボ</t>
    </rPh>
    <phoneticPr fontId="8"/>
  </si>
  <si>
    <t>四　　方</t>
    <rPh sb="0" eb="1">
      <t>ヨン</t>
    </rPh>
    <rPh sb="3" eb="4">
      <t>カタ</t>
    </rPh>
    <phoneticPr fontId="8"/>
  </si>
  <si>
    <t>和　　合</t>
    <rPh sb="0" eb="1">
      <t>ワ</t>
    </rPh>
    <rPh sb="3" eb="4">
      <t>ゴウ</t>
    </rPh>
    <phoneticPr fontId="8"/>
  </si>
  <si>
    <t>上滝（K）</t>
    <rPh sb="0" eb="1">
      <t>カ某</t>
    </rPh>
    <rPh sb="1" eb="2">
      <t>电ʐ</t>
    </rPh>
    <phoneticPr fontId="8"/>
  </si>
  <si>
    <t>大    泉</t>
    <rPh sb="0" eb="1">
      <t>ダイ</t>
    </rPh>
    <rPh sb="5" eb="6">
      <t>イズミ</t>
    </rPh>
    <phoneticPr fontId="8"/>
  </si>
  <si>
    <t>豊    田</t>
    <rPh sb="0" eb="1">
      <t>ユタカ</t>
    </rPh>
    <rPh sb="5" eb="6">
      <t>タ</t>
    </rPh>
    <phoneticPr fontId="8"/>
  </si>
  <si>
    <t>笹　　津</t>
    <rPh sb="0" eb="1">
      <t>ササ</t>
    </rPh>
    <rPh sb="3" eb="4">
      <t>ツ</t>
    </rPh>
    <phoneticPr fontId="8"/>
  </si>
  <si>
    <t>五　　福</t>
    <rPh sb="0" eb="1">
      <t>ゴ</t>
    </rPh>
    <rPh sb="3" eb="4">
      <t>フク</t>
    </rPh>
    <phoneticPr fontId="8"/>
  </si>
  <si>
    <t>水　　橋</t>
    <rPh sb="0" eb="4">
      <t>ミズハシ</t>
    </rPh>
    <phoneticPr fontId="8"/>
  </si>
  <si>
    <t>富山北部(K)</t>
    <rPh sb="0" eb="2">
      <t>トヤマ</t>
    </rPh>
    <rPh sb="2" eb="4">
      <t>ホクブ</t>
    </rPh>
    <phoneticPr fontId="8"/>
  </si>
  <si>
    <t>岩  瀬 N</t>
    <rPh sb="0" eb="1">
      <t>イワ</t>
    </rPh>
    <rPh sb="3" eb="4">
      <t>セ</t>
    </rPh>
    <phoneticPr fontId="8"/>
  </si>
  <si>
    <t>奥 田 北</t>
    <rPh sb="0" eb="1">
      <t>オク</t>
    </rPh>
    <rPh sb="2" eb="3">
      <t>タ</t>
    </rPh>
    <rPh sb="4" eb="5">
      <t>キタ</t>
    </rPh>
    <phoneticPr fontId="8"/>
  </si>
  <si>
    <t>上　　滝</t>
    <rPh sb="0" eb="1">
      <t>カミ</t>
    </rPh>
    <rPh sb="3" eb="4">
      <t>タキ</t>
    </rPh>
    <phoneticPr fontId="8"/>
  </si>
  <si>
    <t>呉羽茶屋セ</t>
    <rPh sb="0" eb="2">
      <t>クレハ</t>
    </rPh>
    <rPh sb="2" eb="4">
      <t>チャヤ</t>
    </rPh>
    <phoneticPr fontId="8"/>
  </si>
  <si>
    <t>婦　　中</t>
    <rPh sb="0" eb="1">
      <t>フ</t>
    </rPh>
    <rPh sb="3" eb="4">
      <t>ナカ</t>
    </rPh>
    <phoneticPr fontId="8"/>
  </si>
  <si>
    <t>奥田北・豊田（K)</t>
    <rPh sb="0" eb="2">
      <t>オクダ</t>
    </rPh>
    <rPh sb="2" eb="3">
      <t>キタ</t>
    </rPh>
    <rPh sb="4" eb="6">
      <t>トヨタ</t>
    </rPh>
    <phoneticPr fontId="8"/>
  </si>
  <si>
    <t>富山新庄N</t>
    <rPh sb="0" eb="2">
      <t>トヤマ</t>
    </rPh>
    <rPh sb="2" eb="4">
      <t>シンジョウ</t>
    </rPh>
    <phoneticPr fontId="8"/>
  </si>
  <si>
    <t>奥　　田</t>
    <rPh sb="0" eb="1">
      <t>オク</t>
    </rPh>
    <rPh sb="3" eb="4">
      <t>タ</t>
    </rPh>
    <phoneticPr fontId="8"/>
  </si>
  <si>
    <t>福　　沢</t>
    <rPh sb="0" eb="1">
      <t>フク</t>
    </rPh>
    <rPh sb="3" eb="4">
      <t>サワ</t>
    </rPh>
    <phoneticPr fontId="8"/>
  </si>
  <si>
    <t>水　　橋</t>
    <rPh sb="0" eb="1">
      <t>ミズ</t>
    </rPh>
    <rPh sb="3" eb="4">
      <t>ハシ</t>
    </rPh>
    <phoneticPr fontId="8"/>
  </si>
  <si>
    <t>東富山（K)</t>
    <rPh sb="0" eb="1">
      <t>ヒガシ</t>
    </rPh>
    <rPh sb="1" eb="3">
      <t>トヤマ</t>
    </rPh>
    <phoneticPr fontId="8"/>
  </si>
  <si>
    <t>藤の木 N</t>
    <rPh sb="0" eb="1">
      <t>フジ</t>
    </rPh>
    <rPh sb="2" eb="3">
      <t>キ</t>
    </rPh>
    <phoneticPr fontId="8"/>
  </si>
  <si>
    <t>堀    川</t>
    <rPh sb="0" eb="1">
      <t>ホリ</t>
    </rPh>
    <rPh sb="5" eb="6">
      <t>カワ</t>
    </rPh>
    <phoneticPr fontId="8"/>
  </si>
  <si>
    <t>小　　見</t>
    <rPh sb="0" eb="1">
      <t>ショウ</t>
    </rPh>
    <rPh sb="3" eb="4">
      <t>ケン</t>
    </rPh>
    <phoneticPr fontId="8"/>
  </si>
  <si>
    <t>大沢野</t>
    <rPh sb="0" eb="3">
      <t>オオサワノ</t>
    </rPh>
    <phoneticPr fontId="8"/>
  </si>
  <si>
    <t>湯沢（K)</t>
    <rPh sb="0" eb="2">
      <t>ユザワ</t>
    </rPh>
    <phoneticPr fontId="8"/>
  </si>
  <si>
    <t>呉  羽 N</t>
    <rPh sb="0" eb="1">
      <t>クレ</t>
    </rPh>
    <rPh sb="3" eb="4">
      <t>ハネ</t>
    </rPh>
    <phoneticPr fontId="8"/>
  </si>
  <si>
    <t>掛    尾</t>
    <rPh sb="0" eb="1">
      <t>カケ</t>
    </rPh>
    <rPh sb="5" eb="6">
      <t>オ</t>
    </rPh>
    <phoneticPr fontId="8"/>
  </si>
  <si>
    <t>舟　　橋</t>
    <rPh sb="0" eb="1">
      <t>フネ</t>
    </rPh>
    <rPh sb="3" eb="4">
      <t>ハシ</t>
    </rPh>
    <phoneticPr fontId="8"/>
  </si>
  <si>
    <t>中新川郡へ</t>
    <rPh sb="0" eb="4">
      <t>ナカニイカワグン</t>
    </rPh>
    <phoneticPr fontId="8"/>
  </si>
  <si>
    <t>八尾ｾﾝﾀｰ</t>
    <rPh sb="0" eb="1">
      <t>ハチ</t>
    </rPh>
    <rPh sb="1" eb="2">
      <t>オ</t>
    </rPh>
    <phoneticPr fontId="8"/>
  </si>
  <si>
    <t>五福（K)</t>
    <rPh sb="0" eb="1">
      <t>ゴ</t>
    </rPh>
    <rPh sb="1" eb="2">
      <t>フク</t>
    </rPh>
    <phoneticPr fontId="8"/>
  </si>
  <si>
    <t>西富山北N</t>
    <rPh sb="0" eb="1">
      <t>ニシ</t>
    </rPh>
    <rPh sb="1" eb="3">
      <t>トヤマ</t>
    </rPh>
    <rPh sb="3" eb="4">
      <t>キタ</t>
    </rPh>
    <phoneticPr fontId="8"/>
  </si>
  <si>
    <t>興　　南</t>
    <rPh sb="0" eb="1">
      <t>キョウ</t>
    </rPh>
    <rPh sb="3" eb="4">
      <t>ミナミ</t>
    </rPh>
    <phoneticPr fontId="8"/>
  </si>
  <si>
    <t>　</t>
    <phoneticPr fontId="8"/>
  </si>
  <si>
    <t>山　　田</t>
    <rPh sb="0" eb="1">
      <t>ヤマ</t>
    </rPh>
    <rPh sb="3" eb="4">
      <t>タ</t>
    </rPh>
    <phoneticPr fontId="8"/>
  </si>
  <si>
    <t>湯　　澤</t>
    <rPh sb="0" eb="1">
      <t>ユ</t>
    </rPh>
    <rPh sb="3" eb="4">
      <t>サワ</t>
    </rPh>
    <phoneticPr fontId="8"/>
  </si>
  <si>
    <t>富山西部（K)</t>
    <rPh sb="0" eb="4">
      <t>トヤマセイブ</t>
    </rPh>
    <phoneticPr fontId="8"/>
  </si>
  <si>
    <t>月  岡 N</t>
    <rPh sb="0" eb="1">
      <t>ツキ</t>
    </rPh>
    <rPh sb="3" eb="4">
      <t>オカ</t>
    </rPh>
    <phoneticPr fontId="8"/>
  </si>
  <si>
    <t>大    田</t>
    <rPh sb="0" eb="1">
      <t>ダイ</t>
    </rPh>
    <rPh sb="5" eb="6">
      <t>タ</t>
    </rPh>
    <phoneticPr fontId="8"/>
  </si>
  <si>
    <t>山　　室</t>
    <rPh sb="0" eb="1">
      <t>ヤマ</t>
    </rPh>
    <rPh sb="3" eb="4">
      <t>ムロ</t>
    </rPh>
    <phoneticPr fontId="8"/>
  </si>
  <si>
    <t>富山(K)</t>
    <rPh sb="0" eb="2">
      <t>トヤマ</t>
    </rPh>
    <phoneticPr fontId="8"/>
  </si>
  <si>
    <t>富山水橋</t>
    <rPh sb="0" eb="2">
      <t>トヤマ</t>
    </rPh>
    <rPh sb="2" eb="4">
      <t>ミズハシ</t>
    </rPh>
    <phoneticPr fontId="8"/>
  </si>
  <si>
    <t>ＮＣ城東</t>
    <rPh sb="2" eb="4">
      <t>ジョウトウ</t>
    </rPh>
    <phoneticPr fontId="8"/>
  </si>
  <si>
    <t>富山南部</t>
    <rPh sb="0" eb="4">
      <t>トヤマナンブ</t>
    </rPh>
    <phoneticPr fontId="8"/>
  </si>
  <si>
    <t>新庄（K)</t>
    <rPh sb="0" eb="2">
      <t>シンジョウ</t>
    </rPh>
    <phoneticPr fontId="8"/>
  </si>
  <si>
    <t>清    水</t>
    <rPh sb="0" eb="1">
      <t>シン</t>
    </rPh>
    <rPh sb="5" eb="6">
      <t>ミズ</t>
    </rPh>
    <phoneticPr fontId="8"/>
  </si>
  <si>
    <t>大　　山</t>
    <rPh sb="0" eb="1">
      <t>ダイ</t>
    </rPh>
    <rPh sb="3" eb="4">
      <t>ヤマ</t>
    </rPh>
    <phoneticPr fontId="8"/>
  </si>
  <si>
    <t>大田（K)</t>
    <rPh sb="0" eb="2">
      <t>オオタ</t>
    </rPh>
    <phoneticPr fontId="8"/>
  </si>
  <si>
    <t>前    沢</t>
    <rPh sb="0" eb="1">
      <t>マエ</t>
    </rPh>
    <rPh sb="5" eb="6">
      <t>サワ</t>
    </rPh>
    <phoneticPr fontId="8"/>
  </si>
  <si>
    <t>有峰口</t>
    <rPh sb="0" eb="1">
      <t>ア</t>
    </rPh>
    <rPh sb="1" eb="2">
      <t>ミネ</t>
    </rPh>
    <rPh sb="2" eb="3">
      <t>クチ</t>
    </rPh>
    <phoneticPr fontId="8"/>
  </si>
  <si>
    <t>前　　澤</t>
    <rPh sb="0" eb="1">
      <t>マエ</t>
    </rPh>
    <rPh sb="3" eb="4">
      <t>サワ</t>
    </rPh>
    <phoneticPr fontId="8"/>
  </si>
  <si>
    <t>清水（K)</t>
    <rPh sb="0" eb="2">
      <t>シミズ</t>
    </rPh>
    <phoneticPr fontId="8"/>
  </si>
  <si>
    <t>大 沢 野</t>
    <rPh sb="0" eb="1">
      <t>ダイ</t>
    </rPh>
    <rPh sb="2" eb="3">
      <t>サワ</t>
    </rPh>
    <rPh sb="4" eb="5">
      <t>ノ</t>
    </rPh>
    <phoneticPr fontId="8"/>
  </si>
  <si>
    <t>KS 山 室</t>
    <rPh sb="3" eb="4">
      <t>ヤマ</t>
    </rPh>
    <rPh sb="5" eb="6">
      <t>シツ</t>
    </rPh>
    <phoneticPr fontId="8"/>
  </si>
  <si>
    <t>前沢（K)</t>
    <rPh sb="0" eb="2">
      <t>マエザワ</t>
    </rPh>
    <phoneticPr fontId="8"/>
  </si>
  <si>
    <t>ｱﾙﾍﾟﾝ立山</t>
    <rPh sb="5" eb="7">
      <t>タテヤマ</t>
    </rPh>
    <phoneticPr fontId="8"/>
  </si>
  <si>
    <t>山室(K)</t>
    <rPh sb="0" eb="2">
      <t>ヤマムロ</t>
    </rPh>
    <phoneticPr fontId="8"/>
  </si>
  <si>
    <t>大　　泉</t>
    <rPh sb="0" eb="1">
      <t>ダイ</t>
    </rPh>
    <rPh sb="3" eb="4">
      <t>イズミ</t>
    </rPh>
    <phoneticPr fontId="8"/>
  </si>
  <si>
    <t>大泉（K)</t>
    <rPh sb="0" eb="2">
      <t>オオイズミ</t>
    </rPh>
    <phoneticPr fontId="8"/>
  </si>
  <si>
    <t>※月岡に上滝含む</t>
    <rPh sb="1" eb="3">
      <t>ツキオカ</t>
    </rPh>
    <rPh sb="4" eb="6">
      <t>カミダキ</t>
    </rPh>
    <rPh sb="6" eb="7">
      <t>フク</t>
    </rPh>
    <phoneticPr fontId="8"/>
  </si>
  <si>
    <t>KS 五 福</t>
    <rPh sb="3" eb="4">
      <t>ゴ</t>
    </rPh>
    <rPh sb="5" eb="6">
      <t>フク</t>
    </rPh>
    <phoneticPr fontId="8"/>
  </si>
  <si>
    <t>大久保（K）</t>
    <rPh sb="0" eb="3">
      <t>オオクボ</t>
    </rPh>
    <phoneticPr fontId="8"/>
  </si>
  <si>
    <t>呉 羽 東</t>
    <rPh sb="0" eb="3">
      <t>クレハ</t>
    </rPh>
    <rPh sb="4" eb="5">
      <t>ヒガシ</t>
    </rPh>
    <phoneticPr fontId="8"/>
  </si>
  <si>
    <t>掛尾（K)</t>
    <rPh sb="0" eb="2">
      <t>カケオ</t>
    </rPh>
    <phoneticPr fontId="8"/>
  </si>
  <si>
    <t>呉　　羽</t>
    <rPh sb="0" eb="1">
      <t>クレ</t>
    </rPh>
    <rPh sb="3" eb="4">
      <t>ハネ</t>
    </rPh>
    <phoneticPr fontId="8"/>
  </si>
  <si>
    <t>≪2025年6月改定≫</t>
    <rPh sb="5" eb="6">
      <t>ネン</t>
    </rPh>
    <rPh sb="7" eb="8">
      <t>ガツ</t>
    </rPh>
    <rPh sb="8" eb="10">
      <t>カイテイ</t>
    </rPh>
    <phoneticPr fontId="8"/>
  </si>
  <si>
    <t>蜷川（K)</t>
    <rPh sb="0" eb="2">
      <t>ニナガワ</t>
    </rPh>
    <phoneticPr fontId="8"/>
  </si>
  <si>
    <t>呉 羽 南</t>
    <rPh sb="0" eb="3">
      <t>クレハ</t>
    </rPh>
    <rPh sb="4" eb="5">
      <t>ミナミ</t>
    </rPh>
    <phoneticPr fontId="8"/>
  </si>
  <si>
    <t>※富山駅北は廃店し4店舗に移管：</t>
    <rPh sb="1" eb="5">
      <t>トヤマエキキタ</t>
    </rPh>
    <rPh sb="6" eb="8">
      <t>ハイテン</t>
    </rPh>
    <rPh sb="10" eb="12">
      <t>テンポ</t>
    </rPh>
    <rPh sb="13" eb="15">
      <t>イカン</t>
    </rPh>
    <phoneticPr fontId="8"/>
  </si>
  <si>
    <t>興南（K)</t>
    <phoneticPr fontId="8"/>
  </si>
  <si>
    <t>　富山中央・東岩瀬</t>
    <rPh sb="1" eb="5">
      <t>トヤマチュウオウ</t>
    </rPh>
    <rPh sb="6" eb="9">
      <t>ヒガシイワセ</t>
    </rPh>
    <phoneticPr fontId="8"/>
  </si>
  <si>
    <t>和合西部</t>
    <rPh sb="0" eb="2">
      <t>ワゴウ</t>
    </rPh>
    <rPh sb="2" eb="4">
      <t>セイブ</t>
    </rPh>
    <phoneticPr fontId="8"/>
  </si>
  <si>
    <t>　奥田北(新店)・前澤(新店)</t>
    <rPh sb="1" eb="4">
      <t>オクダキタ</t>
    </rPh>
    <rPh sb="9" eb="11">
      <t>マエサワ</t>
    </rPh>
    <phoneticPr fontId="8"/>
  </si>
  <si>
    <t>水    橋</t>
    <rPh sb="0" eb="1">
      <t>ミズ</t>
    </rPh>
    <rPh sb="5" eb="6">
      <t>ハシ</t>
    </rPh>
    <phoneticPr fontId="8"/>
  </si>
  <si>
    <t>≪2025年7月改定≫</t>
    <rPh sb="5" eb="6">
      <t>ネン</t>
    </rPh>
    <rPh sb="7" eb="8">
      <t>ガツ</t>
    </rPh>
    <rPh sb="8" eb="10">
      <t>カイテイ</t>
    </rPh>
    <phoneticPr fontId="8"/>
  </si>
  <si>
    <t>　※蜷川は廃店し、掛尾と興南に移行</t>
    <rPh sb="2" eb="4">
      <t>ニナガワ</t>
    </rPh>
    <rPh sb="9" eb="10">
      <t>カケ</t>
    </rPh>
    <rPh sb="10" eb="11">
      <t>オ</t>
    </rPh>
    <rPh sb="12" eb="14">
      <t>コウナン</t>
    </rPh>
    <rPh sb="15" eb="17">
      <t>イコウ</t>
    </rPh>
    <phoneticPr fontId="8"/>
  </si>
  <si>
    <t>　※蜷川は廃店し、掛尾と興南に移行</t>
    <rPh sb="2" eb="4">
      <t>ニナガワ</t>
    </rPh>
    <rPh sb="9" eb="10">
      <t>カケ</t>
    </rPh>
    <rPh sb="10" eb="11">
      <t>オ</t>
    </rPh>
    <rPh sb="12" eb="13">
      <t>コウ</t>
    </rPh>
    <rPh sb="13" eb="14">
      <t>ミナミ</t>
    </rPh>
    <rPh sb="15" eb="17">
      <t>イコウ</t>
    </rPh>
    <phoneticPr fontId="8"/>
  </si>
  <si>
    <t>小    計</t>
    <rPh sb="0" eb="6">
      <t>ショウケイ</t>
    </rPh>
    <phoneticPr fontId="8"/>
  </si>
  <si>
    <t>株式会社 北陸読売ＩＳ</t>
    <phoneticPr fontId="8"/>
  </si>
  <si>
    <t>小計</t>
    <rPh sb="0" eb="2">
      <t>ショウケイ</t>
    </rPh>
    <phoneticPr fontId="8"/>
  </si>
  <si>
    <t>北日本</t>
    <rPh sb="0" eb="1">
      <t>キタ</t>
    </rPh>
    <rPh sb="1" eb="3">
      <t>ニホン</t>
    </rPh>
    <phoneticPr fontId="8"/>
  </si>
  <si>
    <t>富山県</t>
    <rPh sb="0" eb="2">
      <t>トヤマ</t>
    </rPh>
    <rPh sb="2" eb="3">
      <t>ケン</t>
    </rPh>
    <phoneticPr fontId="8"/>
  </si>
  <si>
    <t>枚     数</t>
    <rPh sb="0" eb="7">
      <t>マイスウ</t>
    </rPh>
    <phoneticPr fontId="8"/>
  </si>
  <si>
    <t>毎日</t>
    <rPh sb="0" eb="2">
      <t>マイニチ</t>
    </rPh>
    <phoneticPr fontId="8"/>
  </si>
  <si>
    <t>立　　山</t>
    <rPh sb="0" eb="1">
      <t>タテ</t>
    </rPh>
    <rPh sb="3" eb="4">
      <t>ヤマ</t>
    </rPh>
    <phoneticPr fontId="8"/>
  </si>
  <si>
    <t>KS立山</t>
    <rPh sb="2" eb="4">
      <t>タテヤマ</t>
    </rPh>
    <phoneticPr fontId="8"/>
  </si>
  <si>
    <t>中新川</t>
    <rPh sb="0" eb="3">
      <t>ナカニイカワ</t>
    </rPh>
    <phoneticPr fontId="8"/>
  </si>
  <si>
    <t>立山（K）</t>
    <rPh sb="0" eb="2">
      <t>タテヤマ</t>
    </rPh>
    <phoneticPr fontId="8"/>
  </si>
  <si>
    <t>上　　市</t>
    <rPh sb="0" eb="1">
      <t>ウエ</t>
    </rPh>
    <rPh sb="3" eb="4">
      <t>シ</t>
    </rPh>
    <phoneticPr fontId="8"/>
  </si>
  <si>
    <t>立山南部</t>
    <rPh sb="0" eb="2">
      <t>タテヤマ</t>
    </rPh>
    <rPh sb="2" eb="4">
      <t>ナンブ</t>
    </rPh>
    <phoneticPr fontId="8"/>
  </si>
  <si>
    <t>中 新 川</t>
    <rPh sb="0" eb="1">
      <t>ナカ</t>
    </rPh>
    <rPh sb="2" eb="3">
      <t>シン</t>
    </rPh>
    <rPh sb="4" eb="5">
      <t>カワ</t>
    </rPh>
    <phoneticPr fontId="8"/>
  </si>
  <si>
    <t>上市（K）</t>
    <rPh sb="0" eb="2">
      <t>カミイチ</t>
    </rPh>
    <phoneticPr fontId="8"/>
  </si>
  <si>
    <t>上市西部</t>
    <rPh sb="0" eb="2">
      <t>カミイチ</t>
    </rPh>
    <rPh sb="2" eb="4">
      <t>セイブ</t>
    </rPh>
    <phoneticPr fontId="8"/>
  </si>
  <si>
    <t>滑川市</t>
    <rPh sb="0" eb="2">
      <t>ナメリカワシ</t>
    </rPh>
    <rPh sb="2" eb="3">
      <t>シ</t>
    </rPh>
    <phoneticPr fontId="8"/>
  </si>
  <si>
    <t>滑  川  N</t>
    <rPh sb="0" eb="1">
      <t>ヌメ</t>
    </rPh>
    <rPh sb="3" eb="4">
      <t>カワ</t>
    </rPh>
    <phoneticPr fontId="8"/>
  </si>
  <si>
    <t>西滑川</t>
    <rPh sb="0" eb="1">
      <t>ニシ</t>
    </rPh>
    <rPh sb="1" eb="3">
      <t>ナメリカワ</t>
    </rPh>
    <phoneticPr fontId="8"/>
  </si>
  <si>
    <t>滑    川</t>
    <rPh sb="0" eb="6">
      <t>ナメリカワ</t>
    </rPh>
    <phoneticPr fontId="8"/>
  </si>
  <si>
    <t>滑　　川</t>
    <rPh sb="0" eb="4">
      <t>ナメリカワ</t>
    </rPh>
    <phoneticPr fontId="8"/>
  </si>
  <si>
    <t>滑  川（C)</t>
    <rPh sb="0" eb="1">
      <t>ヌメ</t>
    </rPh>
    <rPh sb="3" eb="4">
      <t>カワ</t>
    </rPh>
    <phoneticPr fontId="8"/>
  </si>
  <si>
    <t>東滑川</t>
    <rPh sb="0" eb="1">
      <t>ヒガシ</t>
    </rPh>
    <rPh sb="1" eb="3">
      <t>ナメリカワ</t>
    </rPh>
    <phoneticPr fontId="8"/>
  </si>
  <si>
    <t>滑川東部</t>
    <rPh sb="0" eb="2">
      <t>ナメリカワ</t>
    </rPh>
    <rPh sb="2" eb="4">
      <t>トウブ</t>
    </rPh>
    <phoneticPr fontId="8"/>
  </si>
  <si>
    <t>中滑川</t>
    <rPh sb="0" eb="1">
      <t>ナカ</t>
    </rPh>
    <rPh sb="1" eb="3">
      <t>ナメリカワ</t>
    </rPh>
    <phoneticPr fontId="8"/>
  </si>
  <si>
    <t>南滑川</t>
    <rPh sb="0" eb="1">
      <t>ミナミ</t>
    </rPh>
    <rPh sb="1" eb="3">
      <t>ナメリカワ</t>
    </rPh>
    <phoneticPr fontId="8"/>
  </si>
  <si>
    <t>廃店</t>
    <rPh sb="0" eb="1">
      <t>ハイ</t>
    </rPh>
    <rPh sb="1" eb="2">
      <t>テン</t>
    </rPh>
    <phoneticPr fontId="8"/>
  </si>
  <si>
    <t>魚  津  N</t>
    <rPh sb="0" eb="1">
      <t>サカナ</t>
    </rPh>
    <rPh sb="3" eb="4">
      <t>ツ</t>
    </rPh>
    <phoneticPr fontId="8"/>
  </si>
  <si>
    <t>KS魚津</t>
    <rPh sb="2" eb="3">
      <t>ウオ</t>
    </rPh>
    <rPh sb="3" eb="4">
      <t>ツ</t>
    </rPh>
    <phoneticPr fontId="8"/>
  </si>
  <si>
    <t>魚津ｾﾝﾀｰ</t>
    <rPh sb="0" eb="1">
      <t>ウオ</t>
    </rPh>
    <rPh sb="1" eb="2">
      <t>ツ</t>
    </rPh>
    <phoneticPr fontId="8"/>
  </si>
  <si>
    <t>魚　　津</t>
    <rPh sb="0" eb="1">
      <t>サカナ</t>
    </rPh>
    <rPh sb="3" eb="4">
      <t>ツ</t>
    </rPh>
    <phoneticPr fontId="8"/>
  </si>
  <si>
    <t>魚津ｾﾝﾀｰ(T)</t>
    <rPh sb="0" eb="1">
      <t>ウオ</t>
    </rPh>
    <rPh sb="1" eb="2">
      <t>ツ</t>
    </rPh>
    <phoneticPr fontId="8"/>
  </si>
  <si>
    <t>魚津中部</t>
    <rPh sb="0" eb="1">
      <t>ウオ</t>
    </rPh>
    <rPh sb="1" eb="2">
      <t>ツ</t>
    </rPh>
    <rPh sb="2" eb="4">
      <t>チュウブ</t>
    </rPh>
    <phoneticPr fontId="8"/>
  </si>
  <si>
    <t>魚津南部</t>
    <rPh sb="0" eb="2">
      <t>ウオヅ</t>
    </rPh>
    <rPh sb="2" eb="4">
      <t>ナンブ</t>
    </rPh>
    <phoneticPr fontId="8"/>
  </si>
  <si>
    <t>魚津南部</t>
    <rPh sb="0" eb="1">
      <t>ウオ</t>
    </rPh>
    <rPh sb="1" eb="2">
      <t>ツ</t>
    </rPh>
    <rPh sb="2" eb="4">
      <t>ナンブ</t>
    </rPh>
    <phoneticPr fontId="8"/>
  </si>
  <si>
    <t>魚津東部</t>
    <rPh sb="0" eb="1">
      <t>ウオ</t>
    </rPh>
    <rPh sb="1" eb="2">
      <t>ツ</t>
    </rPh>
    <rPh sb="2" eb="4">
      <t>トウブ</t>
    </rPh>
    <phoneticPr fontId="8"/>
  </si>
  <si>
    <t>小     計</t>
    <rPh sb="0" eb="7">
      <t>ショウケイ</t>
    </rPh>
    <phoneticPr fontId="8"/>
  </si>
  <si>
    <t>黒  部  N</t>
    <rPh sb="0" eb="1">
      <t>クロ</t>
    </rPh>
    <rPh sb="3" eb="4">
      <t>ブ</t>
    </rPh>
    <phoneticPr fontId="8"/>
  </si>
  <si>
    <t>桜    井</t>
    <rPh sb="0" eb="1">
      <t>サクラ</t>
    </rPh>
    <rPh sb="5" eb="6">
      <t>イ</t>
    </rPh>
    <phoneticPr fontId="8"/>
  </si>
  <si>
    <t>黒部ｾﾝﾀｰ</t>
    <rPh sb="0" eb="2">
      <t>クロベ</t>
    </rPh>
    <phoneticPr fontId="8"/>
  </si>
  <si>
    <t>黒    部</t>
    <rPh sb="0" eb="6">
      <t>クロベ</t>
    </rPh>
    <phoneticPr fontId="8"/>
  </si>
  <si>
    <t>黒部（K）</t>
    <rPh sb="0" eb="2">
      <t>クロベ</t>
    </rPh>
    <phoneticPr fontId="8"/>
  </si>
  <si>
    <t>石  田  N</t>
    <rPh sb="0" eb="1">
      <t>イシ</t>
    </rPh>
    <rPh sb="3" eb="4">
      <t>タ</t>
    </rPh>
    <phoneticPr fontId="8"/>
  </si>
  <si>
    <t>生　　地</t>
    <rPh sb="0" eb="4">
      <t>イクジ</t>
    </rPh>
    <phoneticPr fontId="8"/>
  </si>
  <si>
    <t>宇 奈 月</t>
    <rPh sb="0" eb="1">
      <t>ウ</t>
    </rPh>
    <rPh sb="2" eb="3">
      <t>ナ</t>
    </rPh>
    <rPh sb="4" eb="5">
      <t>ツキ</t>
    </rPh>
    <phoneticPr fontId="8"/>
  </si>
  <si>
    <t>石田（K）</t>
    <rPh sb="0" eb="2">
      <t>イシダ</t>
    </rPh>
    <phoneticPr fontId="8"/>
  </si>
  <si>
    <t>生    地</t>
    <rPh sb="0" eb="6">
      <t>イクジ</t>
    </rPh>
    <phoneticPr fontId="8"/>
  </si>
  <si>
    <t>石　　田</t>
    <rPh sb="0" eb="4">
      <t>イシダ</t>
    </rPh>
    <phoneticPr fontId="8"/>
  </si>
  <si>
    <t>桜井（K）</t>
    <rPh sb="0" eb="2">
      <t>サクライ</t>
    </rPh>
    <phoneticPr fontId="8"/>
  </si>
  <si>
    <t>東    山</t>
    <rPh sb="0" eb="6">
      <t>ヒガシヤマ</t>
    </rPh>
    <phoneticPr fontId="8"/>
  </si>
  <si>
    <t>浦    山</t>
    <rPh sb="0" eb="6">
      <t>ウラヤマ</t>
    </rPh>
    <phoneticPr fontId="8"/>
  </si>
  <si>
    <t>廃店</t>
    <rPh sb="0" eb="2">
      <t>ハイテン</t>
    </rPh>
    <phoneticPr fontId="8"/>
  </si>
  <si>
    <t>下　　立</t>
    <rPh sb="0" eb="1">
      <t>シモ</t>
    </rPh>
    <rPh sb="3" eb="4">
      <t>タ</t>
    </rPh>
    <phoneticPr fontId="8"/>
  </si>
  <si>
    <t>黒　　部</t>
    <rPh sb="0" eb="1">
      <t>クロ</t>
    </rPh>
    <rPh sb="3" eb="4">
      <t>ブ</t>
    </rPh>
    <phoneticPr fontId="8"/>
  </si>
  <si>
    <t>下新川郡</t>
    <rPh sb="0" eb="1">
      <t>シモ</t>
    </rPh>
    <rPh sb="1" eb="3">
      <t>ニイカワ</t>
    </rPh>
    <rPh sb="3" eb="4">
      <t>グン</t>
    </rPh>
    <phoneticPr fontId="8"/>
  </si>
  <si>
    <t>入  善  N</t>
    <rPh sb="0" eb="1">
      <t>ニュウ</t>
    </rPh>
    <rPh sb="3" eb="4">
      <t>ゼン</t>
    </rPh>
    <phoneticPr fontId="8"/>
  </si>
  <si>
    <t>入善東部</t>
    <rPh sb="0" eb="2">
      <t>ニュウゼン</t>
    </rPh>
    <rPh sb="2" eb="4">
      <t>トウブ</t>
    </rPh>
    <phoneticPr fontId="8"/>
  </si>
  <si>
    <t>入    善</t>
    <rPh sb="0" eb="6">
      <t>ニュウゼン</t>
    </rPh>
    <phoneticPr fontId="8"/>
  </si>
  <si>
    <t>入善（C)</t>
    <rPh sb="0" eb="2">
      <t>ニュウゼン</t>
    </rPh>
    <phoneticPr fontId="8"/>
  </si>
  <si>
    <t>泊</t>
    <rPh sb="0" eb="1">
      <t>トマ</t>
    </rPh>
    <phoneticPr fontId="8"/>
  </si>
  <si>
    <t>入善西部</t>
    <rPh sb="0" eb="2">
      <t>ニュウゼン</t>
    </rPh>
    <rPh sb="2" eb="4">
      <t>セイブ</t>
    </rPh>
    <phoneticPr fontId="8"/>
  </si>
  <si>
    <t>朝　　日</t>
    <rPh sb="0" eb="4">
      <t>アサヒ</t>
    </rPh>
    <phoneticPr fontId="8"/>
  </si>
  <si>
    <t>朝日・舟見</t>
    <rPh sb="0" eb="2">
      <t>アサヒ</t>
    </rPh>
    <rPh sb="3" eb="5">
      <t>フナミ</t>
    </rPh>
    <phoneticPr fontId="8"/>
  </si>
  <si>
    <t>泊　（K)</t>
    <rPh sb="0" eb="1">
      <t>トマ</t>
    </rPh>
    <phoneticPr fontId="8"/>
  </si>
  <si>
    <t>※入善に舟見含む</t>
    <rPh sb="1" eb="3">
      <t>ニュウゼン</t>
    </rPh>
    <rPh sb="4" eb="5">
      <t>フネ</t>
    </rPh>
    <rPh sb="5" eb="6">
      <t>ミ</t>
    </rPh>
    <rPh sb="6" eb="7">
      <t>フク</t>
    </rPh>
    <phoneticPr fontId="8"/>
  </si>
  <si>
    <t>舟　　見</t>
    <rPh sb="0" eb="4">
      <t>フナミ</t>
    </rPh>
    <phoneticPr fontId="8"/>
  </si>
  <si>
    <t>舟    見</t>
    <rPh sb="0" eb="1">
      <t>フネ</t>
    </rPh>
    <rPh sb="1" eb="6">
      <t>フナミ</t>
    </rPh>
    <phoneticPr fontId="8"/>
  </si>
  <si>
    <t>(入善に合併）</t>
    <rPh sb="1" eb="3">
      <t>ニュウゼン</t>
    </rPh>
    <rPh sb="4" eb="6">
      <t>ガッペイ</t>
    </rPh>
    <phoneticPr fontId="8"/>
  </si>
  <si>
    <t>舟見（K)</t>
    <rPh sb="0" eb="2">
      <t>フナミ</t>
    </rPh>
    <phoneticPr fontId="8"/>
  </si>
  <si>
    <t>桜    町</t>
    <rPh sb="0" eb="1">
      <t>サクラ</t>
    </rPh>
    <rPh sb="5" eb="6">
      <t>マチ</t>
    </rPh>
    <phoneticPr fontId="8"/>
  </si>
  <si>
    <t>(朝日に合併）</t>
    <rPh sb="1" eb="3">
      <t>アサヒ</t>
    </rPh>
    <rPh sb="4" eb="6">
      <t>ガッペイ</t>
    </rPh>
    <phoneticPr fontId="8"/>
  </si>
  <si>
    <t>（呉西地区）</t>
    <rPh sb="1" eb="2">
      <t>クレ</t>
    </rPh>
    <rPh sb="2" eb="3">
      <t>ニシ</t>
    </rPh>
    <rPh sb="3" eb="5">
      <t>チク</t>
    </rPh>
    <phoneticPr fontId="8"/>
  </si>
  <si>
    <t>高　岡　市</t>
    <rPh sb="0" eb="3">
      <t>タカオカ</t>
    </rPh>
    <rPh sb="4" eb="5">
      <t>シ</t>
    </rPh>
    <phoneticPr fontId="8"/>
  </si>
  <si>
    <t>高岡中央N</t>
    <rPh sb="0" eb="2">
      <t>タカオカ</t>
    </rPh>
    <rPh sb="2" eb="4">
      <t>チュウオウ</t>
    </rPh>
    <phoneticPr fontId="8"/>
  </si>
  <si>
    <t>KS高岡</t>
    <rPh sb="2" eb="3">
      <t>ダカ</t>
    </rPh>
    <rPh sb="3" eb="4">
      <t>オカ</t>
    </rPh>
    <phoneticPr fontId="8"/>
  </si>
  <si>
    <t>高岡ｾﾝﾀｰ</t>
    <rPh sb="0" eb="2">
      <t>タカオカ</t>
    </rPh>
    <phoneticPr fontId="8"/>
  </si>
  <si>
    <t>高    岡</t>
    <rPh sb="0" eb="6">
      <t>タカオカ</t>
    </rPh>
    <phoneticPr fontId="8"/>
  </si>
  <si>
    <t>高岡</t>
    <rPh sb="0" eb="2">
      <t>タカオカ</t>
    </rPh>
    <phoneticPr fontId="8"/>
  </si>
  <si>
    <t>３店に分割</t>
    <rPh sb="1" eb="2">
      <t>テン</t>
    </rPh>
    <rPh sb="3" eb="5">
      <t>ブンカツ</t>
    </rPh>
    <phoneticPr fontId="8"/>
  </si>
  <si>
    <t>高岡駅南N</t>
    <rPh sb="0" eb="4">
      <t>タカオカエキナン</t>
    </rPh>
    <phoneticPr fontId="8"/>
  </si>
  <si>
    <t>KS高岡南部</t>
    <rPh sb="2" eb="4">
      <t>タカオカ</t>
    </rPh>
    <rPh sb="4" eb="5">
      <t>ミナミ</t>
    </rPh>
    <rPh sb="5" eb="6">
      <t>セイブ</t>
    </rPh>
    <phoneticPr fontId="8"/>
  </si>
  <si>
    <t>高岡ｾ東部</t>
    <rPh sb="0" eb="2">
      <t>タカオカ</t>
    </rPh>
    <rPh sb="3" eb="5">
      <t>トウブ</t>
    </rPh>
    <phoneticPr fontId="8"/>
  </si>
  <si>
    <t>西 高 岡</t>
    <rPh sb="0" eb="5">
      <t>ニシタカオカ</t>
    </rPh>
    <phoneticPr fontId="8"/>
  </si>
  <si>
    <t>立野（K）</t>
    <rPh sb="0" eb="2">
      <t>タテノ</t>
    </rPh>
    <phoneticPr fontId="8"/>
  </si>
  <si>
    <t>高岡東部</t>
    <rPh sb="0" eb="2">
      <t>タカオカ</t>
    </rPh>
    <rPh sb="2" eb="4">
      <t>トウブ</t>
    </rPh>
    <phoneticPr fontId="8"/>
  </si>
  <si>
    <t>KS丸の内</t>
    <rPh sb="2" eb="5">
      <t>マルノウチ</t>
    </rPh>
    <phoneticPr fontId="8"/>
  </si>
  <si>
    <t>高岡ｾ南部</t>
    <rPh sb="0" eb="2">
      <t>タカオカエキナン</t>
    </rPh>
    <rPh sb="3" eb="5">
      <t>ナンブ</t>
    </rPh>
    <phoneticPr fontId="8"/>
  </si>
  <si>
    <t>戸    出</t>
    <rPh sb="0" eb="6">
      <t>トイデ</t>
    </rPh>
    <phoneticPr fontId="8"/>
  </si>
  <si>
    <t>戸出（K）</t>
    <rPh sb="0" eb="2">
      <t>トイデ</t>
    </rPh>
    <phoneticPr fontId="8"/>
  </si>
  <si>
    <t>高岡定塚N</t>
    <rPh sb="0" eb="2">
      <t>タカオカ</t>
    </rPh>
    <rPh sb="2" eb="3">
      <t>サダ</t>
    </rPh>
    <rPh sb="3" eb="4">
      <t>ツカ</t>
    </rPh>
    <phoneticPr fontId="8"/>
  </si>
  <si>
    <t>KS 福 岡</t>
    <rPh sb="3" eb="4">
      <t>フク</t>
    </rPh>
    <rPh sb="5" eb="6">
      <t>オカ</t>
    </rPh>
    <phoneticPr fontId="8"/>
  </si>
  <si>
    <t>高岡ｾ中部</t>
    <rPh sb="0" eb="2">
      <t>タカオカ</t>
    </rPh>
    <rPh sb="3" eb="5">
      <t>チュウブ</t>
    </rPh>
    <phoneticPr fontId="8"/>
  </si>
  <si>
    <t>伏    木</t>
    <rPh sb="0" eb="6">
      <t>フシキ</t>
    </rPh>
    <phoneticPr fontId="8"/>
  </si>
  <si>
    <t>中田（K）</t>
    <rPh sb="0" eb="2">
      <t>ナカダ</t>
    </rPh>
    <phoneticPr fontId="8"/>
  </si>
  <si>
    <t>高岡野村N</t>
    <rPh sb="0" eb="2">
      <t>タカオカ</t>
    </rPh>
    <rPh sb="2" eb="3">
      <t>ノ</t>
    </rPh>
    <rPh sb="3" eb="4">
      <t>ムラ</t>
    </rPh>
    <phoneticPr fontId="8"/>
  </si>
  <si>
    <t>野　　村</t>
    <rPh sb="0" eb="1">
      <t>ノ</t>
    </rPh>
    <rPh sb="3" eb="4">
      <t>ムラ</t>
    </rPh>
    <phoneticPr fontId="8"/>
  </si>
  <si>
    <t>高岡ｾ西部</t>
    <rPh sb="0" eb="2">
      <t>タカオカ</t>
    </rPh>
    <rPh sb="3" eb="5">
      <t>セイブ</t>
    </rPh>
    <phoneticPr fontId="8"/>
  </si>
  <si>
    <t>守    山</t>
    <rPh sb="0" eb="6">
      <t>モリヤマ</t>
    </rPh>
    <phoneticPr fontId="8"/>
  </si>
  <si>
    <t>福岡（K）</t>
    <rPh sb="0" eb="2">
      <t>フクオカ</t>
    </rPh>
    <phoneticPr fontId="8"/>
  </si>
  <si>
    <t>高岡西部N</t>
    <rPh sb="0" eb="2">
      <t>タカオカ</t>
    </rPh>
    <rPh sb="2" eb="4">
      <t>セイブ</t>
    </rPh>
    <phoneticPr fontId="8"/>
  </si>
  <si>
    <t>伏    木</t>
    <rPh sb="0" eb="1">
      <t>フセ</t>
    </rPh>
    <rPh sb="5" eb="6">
      <t>キ</t>
    </rPh>
    <phoneticPr fontId="8"/>
  </si>
  <si>
    <t>雨    晴</t>
    <rPh sb="0" eb="6">
      <t>アマバ</t>
    </rPh>
    <phoneticPr fontId="8"/>
  </si>
  <si>
    <t>高岡中央</t>
    <rPh sb="0" eb="2">
      <t>タカオカ</t>
    </rPh>
    <rPh sb="2" eb="4">
      <t>チュウオウ</t>
    </rPh>
    <phoneticPr fontId="8"/>
  </si>
  <si>
    <t>高岡北部N</t>
    <rPh sb="0" eb="2">
      <t>タカオカ</t>
    </rPh>
    <rPh sb="2" eb="4">
      <t>ホクブ</t>
    </rPh>
    <phoneticPr fontId="8"/>
  </si>
  <si>
    <t>高 岡 西</t>
    <rPh sb="0" eb="3">
      <t>タカオカ</t>
    </rPh>
    <rPh sb="4" eb="5">
      <t>セイブ</t>
    </rPh>
    <phoneticPr fontId="8"/>
  </si>
  <si>
    <t>戸出・中田</t>
    <rPh sb="0" eb="2">
      <t>トイデ</t>
    </rPh>
    <rPh sb="3" eb="5">
      <t>ナカタ</t>
    </rPh>
    <phoneticPr fontId="8"/>
  </si>
  <si>
    <t>福　　岡</t>
    <rPh sb="0" eb="4">
      <t>フクオカ</t>
    </rPh>
    <phoneticPr fontId="8"/>
  </si>
  <si>
    <t>高岡南部</t>
    <rPh sb="0" eb="2">
      <t>タカオカ</t>
    </rPh>
    <rPh sb="2" eb="4">
      <t>ナンブ</t>
    </rPh>
    <phoneticPr fontId="8"/>
  </si>
  <si>
    <t>高岡西ｾﾝﾀｰ</t>
    <rPh sb="0" eb="2">
      <t>タカオカ</t>
    </rPh>
    <rPh sb="2" eb="3">
      <t>ニシ</t>
    </rPh>
    <phoneticPr fontId="8"/>
  </si>
  <si>
    <t>中  　田</t>
    <rPh sb="0" eb="1">
      <t>ナカ</t>
    </rPh>
    <rPh sb="4" eb="5">
      <t>タ</t>
    </rPh>
    <phoneticPr fontId="8"/>
  </si>
  <si>
    <t>高岡伏木</t>
    <rPh sb="0" eb="2">
      <t>タカオカ</t>
    </rPh>
    <rPh sb="2" eb="4">
      <t>フシキ</t>
    </rPh>
    <phoneticPr fontId="8"/>
  </si>
  <si>
    <t>高岡南 N</t>
    <rPh sb="0" eb="2">
      <t>タカオカ</t>
    </rPh>
    <rPh sb="2" eb="3">
      <t>ミナミ</t>
    </rPh>
    <phoneticPr fontId="8"/>
  </si>
  <si>
    <t>中    田</t>
    <rPh sb="0" eb="6">
      <t>ナカダ</t>
    </rPh>
    <phoneticPr fontId="8"/>
  </si>
  <si>
    <t>新湊ｾﾝﾀｰ</t>
    <rPh sb="0" eb="2">
      <t>シンミナト</t>
    </rPh>
    <phoneticPr fontId="8"/>
  </si>
  <si>
    <t>国　　石</t>
    <rPh sb="0" eb="1">
      <t>クニ</t>
    </rPh>
    <rPh sb="3" eb="4">
      <t>イシ</t>
    </rPh>
    <phoneticPr fontId="8"/>
  </si>
  <si>
    <t>高岡（C）</t>
    <rPh sb="0" eb="2">
      <t>タカオカ</t>
    </rPh>
    <phoneticPr fontId="8"/>
  </si>
  <si>
    <t>国  石 N</t>
    <rPh sb="0" eb="1">
      <t>クニ</t>
    </rPh>
    <rPh sb="3" eb="4">
      <t>イシ</t>
    </rPh>
    <phoneticPr fontId="8"/>
  </si>
  <si>
    <t>氷見南條</t>
    <rPh sb="0" eb="2">
      <t>ヒミ</t>
    </rPh>
    <rPh sb="2" eb="3">
      <t>ナンジョウ</t>
    </rPh>
    <rPh sb="3" eb="4">
      <t>ジョウ</t>
    </rPh>
    <phoneticPr fontId="8"/>
  </si>
  <si>
    <t>氷見市へ</t>
    <rPh sb="0" eb="3">
      <t>ヒミシ</t>
    </rPh>
    <phoneticPr fontId="8"/>
  </si>
  <si>
    <t>西　　条</t>
    <rPh sb="0" eb="1">
      <t>ニシ</t>
    </rPh>
    <rPh sb="3" eb="4">
      <t>ジョウ</t>
    </rPh>
    <phoneticPr fontId="8"/>
  </si>
  <si>
    <t>西高岡（C）</t>
    <rPh sb="0" eb="1">
      <t>ニシ</t>
    </rPh>
    <rPh sb="1" eb="3">
      <t>タカオカ</t>
    </rPh>
    <phoneticPr fontId="8"/>
  </si>
  <si>
    <t>中 伏 木</t>
    <rPh sb="0" eb="1">
      <t>ナカ</t>
    </rPh>
    <rPh sb="2" eb="3">
      <t>フセ</t>
    </rPh>
    <rPh sb="4" eb="5">
      <t>キ</t>
    </rPh>
    <phoneticPr fontId="8"/>
  </si>
  <si>
    <t>伏木（C）</t>
    <rPh sb="0" eb="2">
      <t>フシキ</t>
    </rPh>
    <phoneticPr fontId="8"/>
  </si>
  <si>
    <t>中  田 N</t>
    <rPh sb="0" eb="1">
      <t>ナカ</t>
    </rPh>
    <rPh sb="3" eb="4">
      <t>タ</t>
    </rPh>
    <phoneticPr fontId="8"/>
  </si>
  <si>
    <t>福    岡</t>
    <rPh sb="0" eb="1">
      <t>フク</t>
    </rPh>
    <rPh sb="5" eb="6">
      <t>オカ</t>
    </rPh>
    <phoneticPr fontId="8"/>
  </si>
  <si>
    <t>氷  見</t>
    <rPh sb="0" eb="4">
      <t>ヒミ</t>
    </rPh>
    <phoneticPr fontId="8"/>
  </si>
  <si>
    <t>新　湊</t>
    <rPh sb="0" eb="1">
      <t>シン</t>
    </rPh>
    <rPh sb="2" eb="3">
      <t>ミナト</t>
    </rPh>
    <phoneticPr fontId="8"/>
  </si>
  <si>
    <t>氷見市</t>
    <rPh sb="0" eb="2">
      <t>ヒミ</t>
    </rPh>
    <rPh sb="2" eb="3">
      <t>シ</t>
    </rPh>
    <phoneticPr fontId="8"/>
  </si>
  <si>
    <t>氷  見 N</t>
    <rPh sb="0" eb="4">
      <t>ヒミ</t>
    </rPh>
    <phoneticPr fontId="8"/>
  </si>
  <si>
    <t>氷見中部</t>
    <rPh sb="0" eb="2">
      <t>ヒミ</t>
    </rPh>
    <rPh sb="2" eb="4">
      <t>チュウブ</t>
    </rPh>
    <phoneticPr fontId="8"/>
  </si>
  <si>
    <t>氷見ｾﾝﾀｰ</t>
    <rPh sb="0" eb="2">
      <t>ヒミ</t>
    </rPh>
    <phoneticPr fontId="8"/>
  </si>
  <si>
    <t>氷見中央</t>
    <rPh sb="0" eb="1">
      <t>コオリ</t>
    </rPh>
    <rPh sb="1" eb="2">
      <t>ミ</t>
    </rPh>
    <rPh sb="2" eb="4">
      <t>チュウオウ</t>
    </rPh>
    <phoneticPr fontId="8"/>
  </si>
  <si>
    <t>氷見（C）</t>
    <rPh sb="0" eb="2">
      <t>ヒミ</t>
    </rPh>
    <phoneticPr fontId="8"/>
  </si>
  <si>
    <t>氷    見</t>
    <rPh sb="0" eb="6">
      <t>ヒミ</t>
    </rPh>
    <phoneticPr fontId="8"/>
  </si>
  <si>
    <t>廃止</t>
    <rPh sb="0" eb="1">
      <t>ハイ</t>
    </rPh>
    <rPh sb="1" eb="2">
      <t>ト</t>
    </rPh>
    <phoneticPr fontId="8"/>
  </si>
  <si>
    <t>氷見中央</t>
    <rPh sb="0" eb="2">
      <t>ヒミ</t>
    </rPh>
    <rPh sb="2" eb="4">
      <t>チュウオウ</t>
    </rPh>
    <phoneticPr fontId="8"/>
  </si>
  <si>
    <t>氷見北部</t>
    <rPh sb="0" eb="2">
      <t>ヒミ</t>
    </rPh>
    <rPh sb="2" eb="4">
      <t>ホクブ</t>
    </rPh>
    <phoneticPr fontId="8"/>
  </si>
  <si>
    <t>氷見南部</t>
    <rPh sb="0" eb="2">
      <t>ヒミ</t>
    </rPh>
    <rPh sb="2" eb="4">
      <t>ナンブ</t>
    </rPh>
    <phoneticPr fontId="8"/>
  </si>
  <si>
    <t>柳田（K）</t>
    <rPh sb="0" eb="2">
      <t>ヤナギダ</t>
    </rPh>
    <phoneticPr fontId="8"/>
  </si>
  <si>
    <t>氷見西部</t>
    <rPh sb="0" eb="2">
      <t>ヒミ</t>
    </rPh>
    <rPh sb="2" eb="4">
      <t>セイブ</t>
    </rPh>
    <phoneticPr fontId="8"/>
  </si>
  <si>
    <t>速    川</t>
    <rPh sb="0" eb="1">
      <t>ハヤ</t>
    </rPh>
    <rPh sb="5" eb="6">
      <t>カワ</t>
    </rPh>
    <phoneticPr fontId="8"/>
  </si>
  <si>
    <t>≪2023年10月改定≫</t>
    <rPh sb="5" eb="6">
      <t>ネン</t>
    </rPh>
    <rPh sb="8" eb="9">
      <t>ガツ</t>
    </rPh>
    <rPh sb="9" eb="11">
      <t>カイテイ</t>
    </rPh>
    <phoneticPr fontId="8"/>
  </si>
  <si>
    <t>久目ｾﾝﾀ-</t>
    <rPh sb="0" eb="1">
      <t>クメ</t>
    </rPh>
    <rPh sb="1" eb="2">
      <t>メ</t>
    </rPh>
    <phoneticPr fontId="8"/>
  </si>
  <si>
    <t>※折込の取扱い廃止</t>
    <rPh sb="1" eb="3">
      <t>オリコミ</t>
    </rPh>
    <rPh sb="4" eb="6">
      <t>トリアツカ</t>
    </rPh>
    <rPh sb="7" eb="9">
      <t>ハイシ</t>
    </rPh>
    <phoneticPr fontId="8"/>
  </si>
  <si>
    <t>新湊射北</t>
    <rPh sb="0" eb="2">
      <t>シンミナト</t>
    </rPh>
    <rPh sb="2" eb="3">
      <t>シャ</t>
    </rPh>
    <rPh sb="3" eb="4">
      <t>キタ</t>
    </rPh>
    <phoneticPr fontId="8"/>
  </si>
  <si>
    <t>KS 新 湊</t>
    <rPh sb="3" eb="4">
      <t>シン</t>
    </rPh>
    <rPh sb="5" eb="6">
      <t>ミナト</t>
    </rPh>
    <phoneticPr fontId="8"/>
  </si>
  <si>
    <t>新　　湊</t>
    <rPh sb="0" eb="4">
      <t>シンミナト</t>
    </rPh>
    <phoneticPr fontId="8"/>
  </si>
  <si>
    <t>新湊（C）</t>
    <rPh sb="0" eb="2">
      <t>シンミナト</t>
    </rPh>
    <phoneticPr fontId="8"/>
  </si>
  <si>
    <t>小　　杉</t>
    <rPh sb="0" eb="4">
      <t>コスギ</t>
    </rPh>
    <phoneticPr fontId="8"/>
  </si>
  <si>
    <t>小杉･太閤山N</t>
    <rPh sb="0" eb="2">
      <t>コスギ</t>
    </rPh>
    <rPh sb="3" eb="5">
      <t>タイコウ</t>
    </rPh>
    <rPh sb="5" eb="6">
      <t>ヤマ</t>
    </rPh>
    <phoneticPr fontId="8"/>
  </si>
  <si>
    <t>新　　湊</t>
    <rPh sb="0" eb="1">
      <t>シン</t>
    </rPh>
    <rPh sb="3" eb="4">
      <t>ミナト</t>
    </rPh>
    <phoneticPr fontId="8"/>
  </si>
  <si>
    <t>小杉ｾﾝﾀｰ</t>
    <rPh sb="0" eb="2">
      <t>コスギ</t>
    </rPh>
    <phoneticPr fontId="8"/>
  </si>
  <si>
    <t>堀　　岡</t>
    <rPh sb="0" eb="4">
      <t>ホリオカ</t>
    </rPh>
    <phoneticPr fontId="8"/>
  </si>
  <si>
    <t>新  湊 N</t>
    <rPh sb="0" eb="1">
      <t>シン</t>
    </rPh>
    <rPh sb="3" eb="4">
      <t>ミナト</t>
    </rPh>
    <phoneticPr fontId="8"/>
  </si>
  <si>
    <t>射　　北</t>
    <rPh sb="0" eb="4">
      <t>シャホク</t>
    </rPh>
    <phoneticPr fontId="8"/>
  </si>
  <si>
    <t>太 閤 山</t>
    <rPh sb="0" eb="3">
      <t>タイコウ</t>
    </rPh>
    <rPh sb="4" eb="5">
      <t>ヤマ</t>
    </rPh>
    <phoneticPr fontId="8"/>
  </si>
  <si>
    <t>大門（K）</t>
    <rPh sb="0" eb="2">
      <t>ダイモン</t>
    </rPh>
    <phoneticPr fontId="8"/>
  </si>
  <si>
    <t>本　　江</t>
    <rPh sb="0" eb="1">
      <t>ホンゴウ</t>
    </rPh>
    <rPh sb="3" eb="4">
      <t>エ</t>
    </rPh>
    <phoneticPr fontId="8"/>
  </si>
  <si>
    <t>大    門</t>
    <rPh sb="0" eb="1">
      <t>ダイ</t>
    </rPh>
    <rPh sb="5" eb="6">
      <t>モン</t>
    </rPh>
    <phoneticPr fontId="8"/>
  </si>
  <si>
    <t>≪2023年6月改定≫</t>
    <rPh sb="5" eb="6">
      <t>ネン</t>
    </rPh>
    <rPh sb="7" eb="8">
      <t>ガツ</t>
    </rPh>
    <rPh sb="8" eb="10">
      <t>カイテイ</t>
    </rPh>
    <phoneticPr fontId="8"/>
  </si>
  <si>
    <t>大門北</t>
    <rPh sb="0" eb="2">
      <t>ダイモン</t>
    </rPh>
    <rPh sb="2" eb="3">
      <t>キタ</t>
    </rPh>
    <phoneticPr fontId="8"/>
  </si>
  <si>
    <t>小　　杉</t>
    <rPh sb="0" eb="1">
      <t>ショウ</t>
    </rPh>
    <rPh sb="3" eb="4">
      <t>スギ</t>
    </rPh>
    <phoneticPr fontId="8"/>
  </si>
  <si>
    <t>大門南</t>
    <rPh sb="0" eb="2">
      <t>ダイモン</t>
    </rPh>
    <rPh sb="2" eb="3">
      <t>ミナミ</t>
    </rPh>
    <phoneticPr fontId="8"/>
  </si>
  <si>
    <t>小杉東部</t>
    <rPh sb="0" eb="2">
      <t>コスギ</t>
    </rPh>
    <rPh sb="2" eb="4">
      <t>トウブ</t>
    </rPh>
    <phoneticPr fontId="8"/>
  </si>
  <si>
    <t>KS太閤山</t>
    <rPh sb="2" eb="4">
      <t>タイコウ</t>
    </rPh>
    <rPh sb="4" eb="5">
      <t>ヤマ</t>
    </rPh>
    <phoneticPr fontId="8"/>
  </si>
  <si>
    <t>大　　門</t>
    <rPh sb="0" eb="1">
      <t>ダイ</t>
    </rPh>
    <rPh sb="3" eb="4">
      <t>モン</t>
    </rPh>
    <phoneticPr fontId="8"/>
  </si>
  <si>
    <t>高岡市へ</t>
    <rPh sb="0" eb="3">
      <t>タカオカシ</t>
    </rPh>
    <phoneticPr fontId="8"/>
  </si>
  <si>
    <t>サ　イ　ズ</t>
    <phoneticPr fontId="8"/>
  </si>
  <si>
    <t>枚　　数</t>
    <rPh sb="0" eb="4">
      <t>マイスウ</t>
    </rPh>
    <phoneticPr fontId="8"/>
  </si>
  <si>
    <t>小矢部市</t>
    <rPh sb="0" eb="3">
      <t>オヤベ</t>
    </rPh>
    <rPh sb="3" eb="4">
      <t>シ</t>
    </rPh>
    <phoneticPr fontId="8"/>
  </si>
  <si>
    <t>小 矢 部</t>
    <rPh sb="0" eb="5">
      <t>オヤベ</t>
    </rPh>
    <phoneticPr fontId="8"/>
  </si>
  <si>
    <t>小矢部西部</t>
    <rPh sb="0" eb="3">
      <t>オヤベ</t>
    </rPh>
    <rPh sb="3" eb="5">
      <t>セイブ</t>
    </rPh>
    <phoneticPr fontId="8"/>
  </si>
  <si>
    <t>小矢部ｾ</t>
    <rPh sb="0" eb="3">
      <t>オヤベ</t>
    </rPh>
    <phoneticPr fontId="8"/>
  </si>
  <si>
    <t>石　　動</t>
    <rPh sb="0" eb="1">
      <t>イシ</t>
    </rPh>
    <rPh sb="3" eb="4">
      <t>ウゴ</t>
    </rPh>
    <phoneticPr fontId="8"/>
  </si>
  <si>
    <t>小矢部(C)</t>
    <rPh sb="0" eb="3">
      <t>オヤベ</t>
    </rPh>
    <phoneticPr fontId="8"/>
  </si>
  <si>
    <t>津　　沢</t>
    <rPh sb="0" eb="4">
      <t>ツザワ</t>
    </rPh>
    <phoneticPr fontId="8"/>
  </si>
  <si>
    <t>小矢部東部</t>
    <rPh sb="0" eb="3">
      <t>オヤベ</t>
    </rPh>
    <rPh sb="3" eb="5">
      <t>トウブ</t>
    </rPh>
    <phoneticPr fontId="8"/>
  </si>
  <si>
    <t>津沢（C）</t>
    <rPh sb="0" eb="2">
      <t>ツザワ</t>
    </rPh>
    <phoneticPr fontId="8"/>
  </si>
  <si>
    <t>小矢部津沢</t>
    <rPh sb="0" eb="3">
      <t>オヤベ</t>
    </rPh>
    <rPh sb="3" eb="5">
      <t>ツザワ</t>
    </rPh>
    <phoneticPr fontId="8"/>
  </si>
  <si>
    <t>小　　計</t>
    <rPh sb="0" eb="4">
      <t>ショウケイ</t>
    </rPh>
    <phoneticPr fontId="8"/>
  </si>
  <si>
    <t>砺波市</t>
    <rPh sb="0" eb="2">
      <t>トナミ</t>
    </rPh>
    <rPh sb="2" eb="3">
      <t>シ</t>
    </rPh>
    <phoneticPr fontId="8"/>
  </si>
  <si>
    <t>砺 波 N</t>
    <rPh sb="0" eb="1">
      <t>レイ</t>
    </rPh>
    <rPh sb="2" eb="3">
      <t>ナミ</t>
    </rPh>
    <phoneticPr fontId="8"/>
  </si>
  <si>
    <t>砺波東部</t>
    <rPh sb="0" eb="2">
      <t>トナミ</t>
    </rPh>
    <rPh sb="2" eb="4">
      <t>トウブ</t>
    </rPh>
    <phoneticPr fontId="8"/>
  </si>
  <si>
    <t>砺波ｾﾝﾀｰ</t>
    <rPh sb="0" eb="2">
      <t>トナミ</t>
    </rPh>
    <phoneticPr fontId="8"/>
  </si>
  <si>
    <t>砺   波</t>
    <rPh sb="0" eb="5">
      <t>トナミ</t>
    </rPh>
    <phoneticPr fontId="8"/>
  </si>
  <si>
    <t>庄   川</t>
    <rPh sb="0" eb="5">
      <t>ショウガワ</t>
    </rPh>
    <phoneticPr fontId="8"/>
  </si>
  <si>
    <t>砺波西部</t>
    <rPh sb="0" eb="2">
      <t>トナミ</t>
    </rPh>
    <rPh sb="2" eb="4">
      <t>セイブ</t>
    </rPh>
    <phoneticPr fontId="8"/>
  </si>
  <si>
    <t>となみ野</t>
    <rPh sb="3" eb="4">
      <t>ノ</t>
    </rPh>
    <phoneticPr fontId="8"/>
  </si>
  <si>
    <t>庄川（C）</t>
    <rPh sb="0" eb="1">
      <t>ショウ</t>
    </rPh>
    <rPh sb="1" eb="2">
      <t>ガワ</t>
    </rPh>
    <phoneticPr fontId="8"/>
  </si>
  <si>
    <t>砺波南部</t>
    <rPh sb="0" eb="2">
      <t>トナミ</t>
    </rPh>
    <rPh sb="2" eb="4">
      <t>ナンブ</t>
    </rPh>
    <phoneticPr fontId="8"/>
  </si>
  <si>
    <t>庄東ｾﾝﾀ-</t>
    <rPh sb="0" eb="1">
      <t>ショウガワ</t>
    </rPh>
    <rPh sb="1" eb="2">
      <t>ヒガシ</t>
    </rPh>
    <phoneticPr fontId="8"/>
  </si>
  <si>
    <t>中　 田</t>
    <rPh sb="0" eb="1">
      <t>ナカ</t>
    </rPh>
    <rPh sb="3" eb="4">
      <t>タ</t>
    </rPh>
    <phoneticPr fontId="8"/>
  </si>
  <si>
    <t>南砺市</t>
    <rPh sb="0" eb="1">
      <t>ミナミ</t>
    </rPh>
    <rPh sb="1" eb="2">
      <t>トナミ</t>
    </rPh>
    <rPh sb="2" eb="3">
      <t>シ</t>
    </rPh>
    <phoneticPr fontId="8"/>
  </si>
  <si>
    <t>福   野</t>
    <rPh sb="0" eb="5">
      <t>フクノ</t>
    </rPh>
    <phoneticPr fontId="8"/>
  </si>
  <si>
    <t>福野・井波</t>
    <rPh sb="0" eb="1">
      <t>フク</t>
    </rPh>
    <rPh sb="1" eb="2">
      <t>ノ</t>
    </rPh>
    <rPh sb="3" eb="5">
      <t>イナミ</t>
    </rPh>
    <phoneticPr fontId="8"/>
  </si>
  <si>
    <t>福野（C）</t>
    <rPh sb="0" eb="2">
      <t>フクノ</t>
    </rPh>
    <phoneticPr fontId="8"/>
  </si>
  <si>
    <t>福   光</t>
    <rPh sb="0" eb="5">
      <t>フクミツ</t>
    </rPh>
    <phoneticPr fontId="8"/>
  </si>
  <si>
    <t>福光ｾﾝﾀｰN</t>
    <rPh sb="0" eb="2">
      <t>フクミツ</t>
    </rPh>
    <phoneticPr fontId="8"/>
  </si>
  <si>
    <t>福   光</t>
    <rPh sb="0" eb="1">
      <t>フクノ</t>
    </rPh>
    <rPh sb="4" eb="5">
      <t>ヒカリ</t>
    </rPh>
    <phoneticPr fontId="8"/>
  </si>
  <si>
    <t>福光（C）</t>
    <rPh sb="0" eb="2">
      <t>フクミツ</t>
    </rPh>
    <phoneticPr fontId="8"/>
  </si>
  <si>
    <t>城 端 N</t>
    <rPh sb="0" eb="1">
      <t>シロ</t>
    </rPh>
    <rPh sb="2" eb="3">
      <t>ハシ</t>
    </rPh>
    <phoneticPr fontId="8"/>
  </si>
  <si>
    <t>太   美</t>
    <rPh sb="0" eb="5">
      <t>フトミ</t>
    </rPh>
    <phoneticPr fontId="8"/>
  </si>
  <si>
    <t>城端ｾﾝﾀｰ</t>
    <rPh sb="0" eb="2">
      <t>ジョウハナ</t>
    </rPh>
    <phoneticPr fontId="8"/>
  </si>
  <si>
    <t>城   端</t>
    <rPh sb="0" eb="5">
      <t>ジョウハナ</t>
    </rPh>
    <phoneticPr fontId="8"/>
  </si>
  <si>
    <t>城端（K）</t>
    <rPh sb="0" eb="2">
      <t>ジョウハナ</t>
    </rPh>
    <phoneticPr fontId="8"/>
  </si>
  <si>
    <t>井   波</t>
    <rPh sb="0" eb="5">
      <t>イナミ</t>
    </rPh>
    <phoneticPr fontId="8"/>
  </si>
  <si>
    <t>井波ｾﾝﾀｰ</t>
    <rPh sb="0" eb="2">
      <t>イナミ</t>
    </rPh>
    <phoneticPr fontId="8"/>
  </si>
  <si>
    <t>井波（K）</t>
    <rPh sb="0" eb="2">
      <t>イナミ</t>
    </rPh>
    <phoneticPr fontId="8"/>
  </si>
  <si>
    <t>KS五箇山</t>
    <rPh sb="2" eb="3">
      <t>５</t>
    </rPh>
    <rPh sb="3" eb="4">
      <t>カ</t>
    </rPh>
    <rPh sb="4" eb="5">
      <t>ヤマ</t>
    </rPh>
    <phoneticPr fontId="8"/>
  </si>
  <si>
    <t>※福光ｾﾝﾀｰに五箇山含む</t>
    <rPh sb="1" eb="3">
      <t>フクミツ</t>
    </rPh>
    <rPh sb="8" eb="10">
      <t>ゴカ</t>
    </rPh>
    <rPh sb="10" eb="11">
      <t>ヤマ</t>
    </rPh>
    <rPh sb="11" eb="12">
      <t>フク</t>
    </rPh>
    <phoneticPr fontId="8"/>
  </si>
  <si>
    <t>KS利賀</t>
    <rPh sb="2" eb="4">
      <t>トガ</t>
    </rPh>
    <phoneticPr fontId="8"/>
  </si>
  <si>
    <t>≪2025年2月改定≫</t>
    <rPh sb="5" eb="6">
      <t>ネン</t>
    </rPh>
    <rPh sb="7" eb="8">
      <t>ガツ</t>
    </rPh>
    <rPh sb="8" eb="10">
      <t>カイテイ</t>
    </rPh>
    <phoneticPr fontId="8"/>
  </si>
  <si>
    <t>　※井波は、福野に統合。福野は福野・井波に店名変更</t>
    <rPh sb="2" eb="4">
      <t>イナミ</t>
    </rPh>
    <rPh sb="6" eb="8">
      <t>フクノ</t>
    </rPh>
    <rPh sb="9" eb="11">
      <t>トウゴウ</t>
    </rPh>
    <rPh sb="12" eb="14">
      <t>フクノ</t>
    </rPh>
    <rPh sb="15" eb="17">
      <t>フクノ</t>
    </rPh>
    <rPh sb="18" eb="20">
      <t>イナミ</t>
    </rPh>
    <rPh sb="21" eb="25">
      <t>テンメイヘンコウ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</si>
</sst>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quot;年&quot;m&quot;月&quot;d&quot;日&quot;\(aaa\)"/>
    <numFmt numFmtId="177" formatCode="m&quot;月&quot;d&quot;日&quot;\(aaa\)"/>
    <numFmt numFmtId="178" formatCode="0_);\(0\)"/>
    <numFmt numFmtId="179" formatCode="[&lt;=999]000;[&lt;=9999]000\-00;000\-0000"/>
    <numFmt numFmtId="180" formatCode="#,##0_);\(#,##0\)"/>
  </numFmts>
  <fonts count="63">
    <font>
      <sz val="11"/>
      <color theme="1"/>
      <name val="Yu Gothic"/>
      <family val="2"/>
      <scheme val="minor"/>
    </font>
    <font>
      <sz val="11"/>
      <name val="ＭＳ Ｐゴシック"/>
      <family val="3"/>
      <charset val="128"/>
    </font>
    <font>
      <sz val="12"/>
      <name val="ＭＳ ゴシック"/>
      <family val="3"/>
      <charset val="128"/>
    </font>
    <font>
      <sz val="6"/>
      <name val="Yu Gothic"/>
      <family val="3"/>
      <charset val="128"/>
      <scheme val="minor"/>
    </font>
    <font>
      <sz val="11"/>
      <name val="ＭＳ ゴシック"/>
      <family val="3"/>
      <charset val="128"/>
    </font>
    <font>
      <u/>
      <sz val="18"/>
      <name val="ＭＳ ゴシック"/>
      <family val="3"/>
      <charset val="128"/>
    </font>
    <font>
      <u/>
      <sz val="12"/>
      <name val="ＭＳ ゴシック"/>
      <family val="3"/>
      <charset val="128"/>
    </font>
    <font>
      <sz val="2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b/>
      <sz val="14"/>
      <color indexed="9"/>
      <name val="ＭＳ ゴシック"/>
      <family val="3"/>
      <charset val="128"/>
    </font>
    <font>
      <u/>
      <sz val="11"/>
      <color indexed="12"/>
      <name val="ＭＳ Ｐゴシック"/>
      <family val="3"/>
      <charset val="128"/>
    </font>
    <font>
      <sz val="11"/>
      <name val="ＭＳ Ｐ明朝"/>
      <family val="1"/>
      <charset val="128"/>
    </font>
    <font>
      <sz val="18"/>
      <name val="HG丸ｺﾞｼｯｸM-PRO"/>
      <family val="3"/>
      <charset val="128"/>
    </font>
    <font>
      <sz val="10"/>
      <name val="HG丸ｺﾞｼｯｸM-PRO"/>
      <family val="3"/>
      <charset val="128"/>
    </font>
    <font>
      <sz val="16"/>
      <name val="HG丸ｺﾞｼｯｸM-PRO"/>
      <family val="3"/>
      <charset val="128"/>
    </font>
    <font>
      <sz val="10"/>
      <name val="ＭＳ ゴシック"/>
      <family val="3"/>
      <charset val="128"/>
    </font>
    <font>
      <b/>
      <sz val="10"/>
      <color rgb="FF003399"/>
      <name val="HG丸ｺﾞｼｯｸM-PRO"/>
      <family val="3"/>
      <charset val="128"/>
    </font>
    <font>
      <b/>
      <sz val="14"/>
      <color rgb="FF003399"/>
      <name val="Yu Gothic"/>
      <family val="3"/>
      <charset val="128"/>
      <scheme val="minor"/>
    </font>
    <font>
      <sz val="12"/>
      <name val="HG丸ｺﾞｼｯｸM-PRO"/>
      <family val="3"/>
      <charset val="128"/>
    </font>
    <font>
      <b/>
      <sz val="11"/>
      <color rgb="FF0070C0"/>
      <name val="HG丸ｺﾞｼｯｸM-PRO"/>
      <family val="3"/>
      <charset val="128"/>
    </font>
    <font>
      <sz val="14"/>
      <name val="HG丸ｺﾞｼｯｸM-PRO"/>
      <family val="3"/>
      <charset val="128"/>
    </font>
    <font>
      <sz val="18"/>
      <name val="ＭＳ Ｐ明朝"/>
      <family val="1"/>
      <charset val="128"/>
    </font>
    <font>
      <sz val="10"/>
      <name val="ＭＳ Ｐ明朝"/>
      <family val="1"/>
      <charset val="128"/>
    </font>
    <font>
      <sz val="14"/>
      <name val="ＭＳ ゴシック"/>
      <family val="3"/>
      <charset val="128"/>
    </font>
    <font>
      <b/>
      <sz val="14"/>
      <name val="ＭＳ ゴシック"/>
      <family val="3"/>
      <charset val="128"/>
    </font>
    <font>
      <b/>
      <sz val="16"/>
      <name val="ＭＳ ゴシック"/>
      <family val="3"/>
      <charset val="128"/>
    </font>
    <font>
      <b/>
      <sz val="11"/>
      <name val="ＭＳ ゴシック"/>
      <family val="3"/>
      <charset val="128"/>
    </font>
    <font>
      <sz val="8"/>
      <name val="ＭＳ ゴシック"/>
      <family val="3"/>
      <charset val="128"/>
    </font>
    <font>
      <sz val="9"/>
      <name val="ＭＳ ゴシック"/>
      <family val="3"/>
      <charset val="128"/>
    </font>
    <font>
      <sz val="10"/>
      <color theme="1"/>
      <name val="ＭＳ ゴシック"/>
      <family val="3"/>
      <charset val="128"/>
    </font>
    <font>
      <sz val="10"/>
      <color rgb="FFFF0000"/>
      <name val="ＭＳ ゴシック"/>
      <family val="3"/>
      <charset val="128"/>
    </font>
    <font>
      <sz val="9"/>
      <color rgb="FFFF0000"/>
      <name val="ＭＳ ゴシック"/>
      <family val="3"/>
      <charset val="128"/>
    </font>
    <font>
      <b/>
      <sz val="10"/>
      <name val="ＭＳ ゴシック"/>
      <family val="3"/>
      <charset val="128"/>
    </font>
    <font>
      <sz val="7.5"/>
      <color rgb="FF002060"/>
      <name val="ＭＳ ゴシック"/>
      <family val="3"/>
      <charset val="128"/>
    </font>
    <font>
      <sz val="7.5"/>
      <color theme="1"/>
      <name val="ＭＳ ゴシック"/>
      <family val="3"/>
      <charset val="128"/>
    </font>
    <font>
      <b/>
      <sz val="7.5"/>
      <color rgb="FFFF0000"/>
      <name val="ＭＳ ゴシック"/>
      <family val="3"/>
      <charset val="128"/>
    </font>
    <font>
      <sz val="8"/>
      <color rgb="FFFF0000"/>
      <name val="ＭＳ ゴシック"/>
      <family val="3"/>
      <charset val="128"/>
    </font>
    <font>
      <sz val="8"/>
      <color rgb="FF00B0F0"/>
      <name val="ＭＳ ゴシック"/>
      <family val="3"/>
      <charset val="128"/>
    </font>
    <font>
      <sz val="9.5"/>
      <color rgb="FF0070C0"/>
      <name val="ＭＳ ゴシック"/>
      <family val="3"/>
      <charset val="128"/>
    </font>
    <font>
      <sz val="11"/>
      <color rgb="FFFF0000"/>
      <name val="ＭＳ ゴシック"/>
      <family val="3"/>
      <charset val="128"/>
    </font>
    <font>
      <sz val="9"/>
      <color theme="1"/>
      <name val="ＭＳ ゴシック"/>
      <family val="3"/>
      <charset val="128"/>
    </font>
    <font>
      <b/>
      <sz val="11"/>
      <name val="MS UI Gothic"/>
      <family val="3"/>
      <charset val="128"/>
    </font>
    <font>
      <b/>
      <sz val="11"/>
      <name val="ＭＳ Ｐ明朝"/>
      <family val="1"/>
      <charset val="128"/>
    </font>
    <font>
      <sz val="9"/>
      <color indexed="81"/>
      <name val="ＭＳ Ｐゴシック"/>
      <family val="3"/>
      <charset val="128"/>
    </font>
    <font>
      <b/>
      <sz val="9"/>
      <color indexed="81"/>
      <name val="MS P ゴシック"/>
      <family val="3"/>
      <charset val="128"/>
    </font>
    <font>
      <sz val="9"/>
      <color indexed="81"/>
      <name val="MS P ゴシック"/>
      <family val="3"/>
      <charset val="128"/>
    </font>
    <font>
      <sz val="10"/>
      <color indexed="81"/>
      <name val="MS P ゴシック"/>
      <family val="3"/>
      <charset val="128"/>
    </font>
    <font>
      <sz val="10"/>
      <color indexed="81"/>
      <name val="ＭＳ Ｐゴシック"/>
      <family val="3"/>
      <charset val="128"/>
    </font>
    <font>
      <b/>
      <sz val="9"/>
      <color indexed="81"/>
      <name val="ＭＳ Ｐゴシック"/>
      <family val="3"/>
      <charset val="128"/>
    </font>
    <font>
      <b/>
      <i/>
      <sz val="11"/>
      <name val="ＭＳ ゴシック"/>
      <family val="3"/>
      <charset val="128"/>
    </font>
    <font>
      <sz val="8"/>
      <color rgb="FF002060"/>
      <name val="ＭＳ ゴシック"/>
      <family val="3"/>
      <charset val="128"/>
    </font>
    <font>
      <sz val="11"/>
      <color rgb="FF002060"/>
      <name val="ＭＳ ゴシック"/>
      <family val="3"/>
      <charset val="128"/>
    </font>
    <font>
      <b/>
      <sz val="11"/>
      <color rgb="FF002060"/>
      <name val="ＭＳ ゴシック"/>
      <family val="3"/>
      <charset val="128"/>
    </font>
    <font>
      <sz val="14"/>
      <name val="ＭＳ Ｐゴシック"/>
      <family val="3"/>
      <charset val="128"/>
    </font>
    <font>
      <sz val="11"/>
      <color rgb="FF00B0F0"/>
      <name val="ＭＳ ゴシック"/>
      <family val="3"/>
      <charset val="128"/>
    </font>
    <font>
      <sz val="9"/>
      <color rgb="FF0070C0"/>
      <name val="ＭＳ ゴシック"/>
      <family val="3"/>
      <charset val="128"/>
    </font>
    <font>
      <sz val="10"/>
      <color rgb="FF0070C0"/>
      <name val="ＭＳ ゴシック"/>
      <family val="3"/>
      <charset val="128"/>
    </font>
    <font>
      <b/>
      <sz val="11"/>
      <color indexed="81"/>
      <name val="MS P ゴシック"/>
      <family val="3"/>
      <charset val="128"/>
    </font>
    <font>
      <sz val="11"/>
      <color indexed="81"/>
      <name val="MS P ゴシック"/>
      <family val="3"/>
      <charset val="128"/>
    </font>
    <font>
      <b/>
      <sz val="9"/>
      <name val="ＭＳ ゴシック"/>
      <family val="3"/>
      <charset val="128"/>
    </font>
    <font>
      <b/>
      <sz val="10"/>
      <color indexed="81"/>
      <name val="MS P ゴシック"/>
      <family val="3"/>
      <charset val="128"/>
    </font>
  </fonts>
  <fills count="3">
    <fill>
      <patternFill patternType="none"/>
    </fill>
    <fill>
      <patternFill patternType="gray125"/>
    </fill>
    <fill>
      <patternFill patternType="gray125">
        <bgColor indexed="8"/>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ashed">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bottom/>
      <diagonal/>
    </border>
    <border>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361">
    <xf numFmtId="0" fontId="0" fillId="0" borderId="0" xfId="0"/>
    <xf numFmtId="38" fontId="2" fillId="0" borderId="0" xfId="1" applyFont="1"/>
    <xf numFmtId="0" fontId="4" fillId="0" borderId="0" xfId="2" applyFont="1"/>
    <xf numFmtId="38" fontId="5" fillId="0" borderId="0" xfId="1" applyFont="1"/>
    <xf numFmtId="38" fontId="6" fillId="0" borderId="0" xfId="1" applyFont="1"/>
    <xf numFmtId="38" fontId="4" fillId="0" borderId="0" xfId="1" applyFont="1"/>
    <xf numFmtId="38" fontId="7" fillId="0" borderId="0" xfId="1" applyFont="1" applyBorder="1" applyAlignment="1">
      <alignment horizontal="distributed" vertical="center"/>
    </xf>
    <xf numFmtId="0" fontId="4" fillId="0" borderId="0" xfId="2" applyFont="1" applyAlignment="1">
      <alignment horizontal="distributed" vertical="center"/>
    </xf>
    <xf numFmtId="38" fontId="9" fillId="0" borderId="4" xfId="1" applyFont="1" applyBorder="1" applyAlignment="1">
      <alignment horizontal="center"/>
    </xf>
    <xf numFmtId="38" fontId="4" fillId="0" borderId="5" xfId="1" applyFont="1" applyBorder="1"/>
    <xf numFmtId="0" fontId="4" fillId="0" borderId="5" xfId="2" applyFont="1" applyBorder="1"/>
    <xf numFmtId="38" fontId="10" fillId="0" borderId="0" xfId="1" applyFont="1"/>
    <xf numFmtId="38" fontId="4" fillId="0" borderId="0" xfId="1" applyFont="1" applyAlignment="1">
      <alignment horizontal="left"/>
    </xf>
    <xf numFmtId="0" fontId="1" fillId="0" borderId="0" xfId="2" applyAlignment="1">
      <alignment horizontal="left"/>
    </xf>
    <xf numFmtId="38" fontId="4" fillId="0" borderId="7" xfId="1" applyFont="1" applyBorder="1"/>
    <xf numFmtId="38" fontId="4" fillId="0" borderId="7" xfId="1" applyFont="1" applyBorder="1" applyAlignment="1">
      <alignment vertical="center"/>
    </xf>
    <xf numFmtId="38" fontId="4" fillId="0" borderId="0" xfId="1" applyFont="1" applyAlignment="1">
      <alignment horizontal="center" vertical="center"/>
    </xf>
    <xf numFmtId="38" fontId="4" fillId="0" borderId="0" xfId="1" applyFont="1" applyBorder="1"/>
    <xf numFmtId="38" fontId="2" fillId="0" borderId="0" xfId="1" applyFont="1" applyAlignment="1">
      <alignment vertical="center"/>
    </xf>
    <xf numFmtId="38" fontId="4" fillId="0" borderId="7" xfId="1" applyFont="1" applyBorder="1" applyAlignment="1">
      <alignment horizontal="left" vertical="center"/>
    </xf>
    <xf numFmtId="0" fontId="1" fillId="0" borderId="0" xfId="2"/>
    <xf numFmtId="38" fontId="13" fillId="0" borderId="0" xfId="1" applyFont="1"/>
    <xf numFmtId="38" fontId="13" fillId="0" borderId="7" xfId="1" applyFont="1" applyBorder="1"/>
    <xf numFmtId="38" fontId="15" fillId="0" borderId="0" xfId="1" applyFont="1" applyAlignment="1">
      <alignment horizontal="center"/>
    </xf>
    <xf numFmtId="38" fontId="2" fillId="0" borderId="4" xfId="1" applyFont="1" applyBorder="1" applyAlignment="1">
      <alignment horizontal="center" vertical="center"/>
    </xf>
    <xf numFmtId="38" fontId="17" fillId="0" borderId="1" xfId="1" applyFont="1" applyBorder="1" applyAlignment="1">
      <alignment horizontal="center" vertical="center" justifyLastLine="1"/>
    </xf>
    <xf numFmtId="38" fontId="17" fillId="0" borderId="3" xfId="1" applyFont="1" applyBorder="1" applyAlignment="1">
      <alignment horizontal="center" vertical="center" justifyLastLine="1"/>
    </xf>
    <xf numFmtId="38" fontId="17" fillId="0" borderId="4" xfId="1" applyFont="1" applyBorder="1" applyAlignment="1">
      <alignment horizontal="center" vertical="center" justifyLastLine="1"/>
    </xf>
    <xf numFmtId="38" fontId="2" fillId="0" borderId="4" xfId="1" applyFont="1" applyBorder="1" applyAlignment="1">
      <alignment horizontal="distributed" vertical="center" justifyLastLine="1"/>
    </xf>
    <xf numFmtId="38" fontId="15" fillId="0" borderId="1" xfId="1" applyFont="1" applyBorder="1" applyAlignment="1">
      <alignment vertical="center"/>
    </xf>
    <xf numFmtId="38" fontId="18" fillId="0" borderId="4" xfId="1" applyFont="1" applyBorder="1" applyAlignment="1">
      <alignment vertical="center"/>
    </xf>
    <xf numFmtId="38" fontId="15" fillId="0" borderId="3" xfId="1" applyFont="1" applyBorder="1" applyAlignment="1">
      <alignment vertical="center"/>
    </xf>
    <xf numFmtId="38" fontId="18" fillId="0" borderId="3" xfId="1" applyFont="1" applyBorder="1" applyAlignment="1">
      <alignment vertical="center"/>
    </xf>
    <xf numFmtId="38" fontId="15" fillId="0" borderId="4" xfId="1" applyFont="1" applyBorder="1" applyAlignment="1">
      <alignment vertical="center"/>
    </xf>
    <xf numFmtId="38" fontId="15" fillId="0" borderId="4" xfId="1" applyFont="1" applyFill="1" applyBorder="1" applyAlignment="1">
      <alignment vertical="center"/>
    </xf>
    <xf numFmtId="38" fontId="18" fillId="0" borderId="4" xfId="1" applyFont="1" applyFill="1" applyBorder="1" applyAlignment="1">
      <alignment vertical="center"/>
    </xf>
    <xf numFmtId="38" fontId="19" fillId="0" borderId="4" xfId="1" applyFont="1" applyBorder="1" applyAlignment="1">
      <alignment vertical="center"/>
    </xf>
    <xf numFmtId="38" fontId="2" fillId="0" borderId="4" xfId="1" applyFont="1" applyFill="1" applyBorder="1" applyAlignment="1">
      <alignment horizontal="distributed" vertical="center" justifyLastLine="1"/>
    </xf>
    <xf numFmtId="38" fontId="2" fillId="0" borderId="0" xfId="1" applyFont="1" applyBorder="1" applyAlignment="1">
      <alignment horizontal="left" vertical="center"/>
    </xf>
    <xf numFmtId="38" fontId="17" fillId="0" borderId="0" xfId="1" applyFont="1"/>
    <xf numFmtId="38" fontId="17" fillId="0" borderId="0" xfId="1" applyFont="1" applyBorder="1"/>
    <xf numFmtId="38" fontId="20" fillId="0" borderId="0" xfId="1" applyFont="1" applyAlignment="1"/>
    <xf numFmtId="38" fontId="20" fillId="0" borderId="0" xfId="1" applyFont="1" applyAlignment="1">
      <alignment horizontal="left"/>
    </xf>
    <xf numFmtId="38" fontId="4" fillId="0" borderId="4" xfId="1" applyFont="1" applyBorder="1" applyAlignment="1" applyProtection="1">
      <alignment horizontal="center" vertical="center"/>
    </xf>
    <xf numFmtId="38" fontId="21" fillId="0" borderId="4" xfId="1" applyFont="1" applyBorder="1" applyAlignment="1" applyProtection="1">
      <alignment horizontal="right" vertical="center" shrinkToFit="1"/>
    </xf>
    <xf numFmtId="38" fontId="23" fillId="0" borderId="0" xfId="1" applyFont="1"/>
    <xf numFmtId="38" fontId="24" fillId="0" borderId="0" xfId="1" applyFont="1"/>
    <xf numFmtId="38" fontId="24" fillId="0" borderId="0" xfId="1" applyFont="1" applyBorder="1"/>
    <xf numFmtId="38" fontId="7" fillId="0" borderId="0" xfId="1" applyFont="1" applyBorder="1"/>
    <xf numFmtId="38" fontId="9" fillId="0" borderId="0" xfId="1" applyFont="1" applyBorder="1"/>
    <xf numFmtId="38" fontId="9" fillId="0" borderId="0" xfId="1" applyFont="1"/>
    <xf numFmtId="38" fontId="4" fillId="0" borderId="0" xfId="1" applyFont="1" applyBorder="1" applyAlignment="1">
      <alignment horizontal="center"/>
    </xf>
    <xf numFmtId="38" fontId="4" fillId="0" borderId="0" xfId="1" applyFont="1" applyAlignment="1"/>
    <xf numFmtId="38" fontId="7" fillId="0" borderId="0" xfId="1" applyFont="1" applyBorder="1" applyAlignment="1">
      <alignment horizontal="center"/>
    </xf>
    <xf numFmtId="38" fontId="4" fillId="0" borderId="0" xfId="1" applyFont="1" applyAlignment="1">
      <alignment horizontal="center"/>
    </xf>
    <xf numFmtId="38" fontId="4" fillId="0" borderId="4" xfId="1" applyFont="1" applyBorder="1"/>
    <xf numFmtId="38" fontId="4" fillId="0" borderId="3" xfId="1" applyFont="1" applyBorder="1" applyAlignment="1">
      <alignment horizontal="center"/>
    </xf>
    <xf numFmtId="38" fontId="4" fillId="0" borderId="4" xfId="1" applyFont="1" applyFill="1" applyBorder="1" applyAlignment="1">
      <alignment horizontal="center"/>
    </xf>
    <xf numFmtId="38" fontId="29" fillId="0" borderId="1" xfId="1" applyFont="1" applyFill="1" applyBorder="1" applyAlignment="1">
      <alignment horizontal="center" vertical="center"/>
    </xf>
    <xf numFmtId="38" fontId="30" fillId="0" borderId="12" xfId="1" applyFont="1" applyFill="1" applyBorder="1" applyAlignment="1">
      <alignment horizontal="center" vertical="center"/>
    </xf>
    <xf numFmtId="38" fontId="4" fillId="0" borderId="4" xfId="1" applyFont="1" applyBorder="1" applyAlignment="1">
      <alignment horizontal="center"/>
    </xf>
    <xf numFmtId="38" fontId="4" fillId="0" borderId="1" xfId="1" applyFont="1" applyFill="1" applyBorder="1" applyAlignment="1">
      <alignment horizontal="center"/>
    </xf>
    <xf numFmtId="38" fontId="4" fillId="0" borderId="3" xfId="1" applyFont="1" applyFill="1" applyBorder="1" applyAlignment="1">
      <alignment horizontal="center"/>
    </xf>
    <xf numFmtId="38" fontId="4" fillId="0" borderId="4" xfId="1" applyFont="1" applyFill="1" applyBorder="1"/>
    <xf numFmtId="38" fontId="28" fillId="0" borderId="1" xfId="1" applyFont="1" applyFill="1" applyBorder="1" applyProtection="1">
      <protection locked="0"/>
    </xf>
    <xf numFmtId="38" fontId="30" fillId="0" borderId="12" xfId="1" applyFont="1" applyFill="1" applyBorder="1" applyAlignment="1" applyProtection="1">
      <alignment horizontal="left" vertical="center"/>
      <protection locked="0"/>
    </xf>
    <xf numFmtId="38" fontId="4" fillId="0" borderId="4" xfId="1" applyFont="1" applyFill="1" applyBorder="1" applyAlignment="1">
      <alignment horizontal="right"/>
    </xf>
    <xf numFmtId="38" fontId="4" fillId="0" borderId="3" xfId="1" applyFont="1" applyFill="1" applyBorder="1" applyAlignment="1">
      <alignment horizontal="center" shrinkToFit="1"/>
    </xf>
    <xf numFmtId="38" fontId="28" fillId="0" borderId="1" xfId="1" applyFont="1" applyFill="1" applyBorder="1" applyAlignment="1" applyProtection="1">
      <alignment horizontal="right"/>
      <protection locked="0"/>
    </xf>
    <xf numFmtId="38" fontId="31" fillId="0" borderId="4" xfId="1" applyFont="1" applyFill="1" applyBorder="1" applyAlignment="1">
      <alignment horizontal="center" vertical="center"/>
    </xf>
    <xf numFmtId="38" fontId="28" fillId="0" borderId="1" xfId="1" applyFont="1" applyFill="1" applyBorder="1" applyProtection="1"/>
    <xf numFmtId="38" fontId="29" fillId="0" borderId="12" xfId="1" applyFont="1" applyFill="1" applyBorder="1" applyAlignment="1" applyProtection="1">
      <alignment vertical="center"/>
      <protection locked="0"/>
    </xf>
    <xf numFmtId="38" fontId="29" fillId="0" borderId="3" xfId="1" applyFont="1" applyFill="1" applyBorder="1" applyAlignment="1">
      <alignment horizontal="center"/>
    </xf>
    <xf numFmtId="38" fontId="32" fillId="0" borderId="3" xfId="1" applyFont="1" applyFill="1" applyBorder="1"/>
    <xf numFmtId="38" fontId="33" fillId="0" borderId="3" xfId="1" applyFont="1" applyFill="1" applyBorder="1" applyAlignment="1">
      <alignment horizontal="left"/>
    </xf>
    <xf numFmtId="38" fontId="34" fillId="0" borderId="1" xfId="1" applyFont="1" applyFill="1" applyBorder="1" applyAlignment="1" applyProtection="1">
      <alignment horizontal="center"/>
    </xf>
    <xf numFmtId="38" fontId="4" fillId="0" borderId="3" xfId="1" applyFont="1" applyFill="1" applyBorder="1" applyAlignment="1">
      <alignment horizontal="center" vertical="center" shrinkToFit="1"/>
    </xf>
    <xf numFmtId="38" fontId="29" fillId="0" borderId="12" xfId="1" applyFont="1" applyFill="1" applyBorder="1" applyAlignment="1" applyProtection="1">
      <protection locked="0"/>
    </xf>
    <xf numFmtId="38" fontId="35" fillId="0" borderId="1" xfId="1" applyFont="1" applyFill="1" applyBorder="1" applyAlignment="1">
      <alignment vertical="center"/>
    </xf>
    <xf numFmtId="38" fontId="30" fillId="0" borderId="12" xfId="1" applyFont="1" applyFill="1" applyBorder="1" applyAlignment="1">
      <alignment horizontal="left" vertical="center"/>
    </xf>
    <xf numFmtId="38" fontId="2" fillId="0" borderId="3" xfId="1" applyFont="1" applyFill="1" applyBorder="1" applyAlignment="1">
      <alignment horizontal="center" shrinkToFit="1"/>
    </xf>
    <xf numFmtId="38" fontId="36" fillId="0" borderId="1" xfId="1" applyFont="1" applyFill="1" applyBorder="1" applyAlignment="1">
      <alignment vertical="center"/>
    </xf>
    <xf numFmtId="38" fontId="37" fillId="0" borderId="1" xfId="1" applyFont="1" applyFill="1" applyBorder="1" applyAlignment="1">
      <alignment vertical="center"/>
    </xf>
    <xf numFmtId="38" fontId="30" fillId="0" borderId="12" xfId="1" applyFont="1" applyFill="1" applyBorder="1" applyAlignment="1" applyProtection="1">
      <alignment horizontal="left" vertical="center"/>
    </xf>
    <xf numFmtId="38" fontId="30" fillId="0" borderId="3" xfId="1" applyFont="1" applyFill="1" applyBorder="1" applyAlignment="1">
      <alignment horizontal="center"/>
    </xf>
    <xf numFmtId="38" fontId="28" fillId="0" borderId="1" xfId="1" applyFont="1" applyFill="1" applyBorder="1" applyAlignment="1" applyProtection="1">
      <alignment horizontal="right"/>
    </xf>
    <xf numFmtId="38" fontId="4" fillId="0" borderId="4" xfId="1" applyFont="1" applyFill="1" applyBorder="1" applyAlignment="1">
      <alignment horizontal="right" shrinkToFit="1"/>
    </xf>
    <xf numFmtId="38" fontId="29" fillId="0" borderId="3" xfId="1" applyFont="1" applyFill="1" applyBorder="1" applyAlignment="1">
      <alignment horizontal="left"/>
    </xf>
    <xf numFmtId="38" fontId="4" fillId="0" borderId="1" xfId="1" applyFont="1" applyFill="1" applyBorder="1"/>
    <xf numFmtId="38" fontId="32" fillId="0" borderId="4" xfId="1" applyFont="1" applyFill="1" applyBorder="1" applyAlignment="1">
      <alignment vertical="center"/>
    </xf>
    <xf numFmtId="38" fontId="30" fillId="0" borderId="12" xfId="1" applyFont="1" applyFill="1" applyBorder="1" applyAlignment="1" applyProtection="1">
      <alignment horizontal="left" vertical="center" shrinkToFit="1"/>
      <protection locked="0"/>
    </xf>
    <xf numFmtId="38" fontId="33" fillId="0" borderId="4" xfId="1" applyFont="1" applyFill="1" applyBorder="1" applyAlignment="1">
      <alignment vertical="center"/>
    </xf>
    <xf numFmtId="38" fontId="29" fillId="0" borderId="1" xfId="1" applyFont="1" applyFill="1" applyBorder="1" applyAlignment="1">
      <alignment vertical="center" shrinkToFit="1"/>
    </xf>
    <xf numFmtId="38" fontId="29" fillId="0" borderId="4" xfId="1" applyFont="1" applyFill="1" applyBorder="1" applyAlignment="1">
      <alignment vertical="center" shrinkToFit="1"/>
    </xf>
    <xf numFmtId="38" fontId="29" fillId="0" borderId="13" xfId="1" applyFont="1" applyFill="1" applyBorder="1" applyAlignment="1">
      <alignment vertical="center" shrinkToFit="1"/>
    </xf>
    <xf numFmtId="38" fontId="30" fillId="0" borderId="12" xfId="1" applyFont="1" applyBorder="1" applyAlignment="1">
      <alignment horizontal="left" vertical="center"/>
    </xf>
    <xf numFmtId="38" fontId="29" fillId="0" borderId="4" xfId="1" applyFont="1" applyFill="1" applyBorder="1" applyAlignment="1">
      <alignment vertical="center"/>
    </xf>
    <xf numFmtId="38" fontId="38" fillId="0" borderId="1" xfId="1" applyFont="1" applyFill="1" applyBorder="1" applyAlignment="1">
      <alignment vertical="center" shrinkToFit="1"/>
    </xf>
    <xf numFmtId="38" fontId="38" fillId="0" borderId="4" xfId="1" applyFont="1" applyFill="1" applyBorder="1" applyAlignment="1">
      <alignment vertical="center" shrinkToFit="1"/>
    </xf>
    <xf numFmtId="38" fontId="38" fillId="0" borderId="13" xfId="1" applyFont="1" applyFill="1" applyBorder="1" applyAlignment="1">
      <alignment vertical="center" shrinkToFit="1"/>
    </xf>
    <xf numFmtId="38" fontId="34" fillId="0" borderId="1" xfId="1" applyFont="1" applyFill="1" applyBorder="1" applyAlignment="1">
      <alignment horizontal="center"/>
    </xf>
    <xf numFmtId="38" fontId="28" fillId="0" borderId="9" xfId="1" applyFont="1" applyFill="1" applyBorder="1" applyAlignment="1" applyProtection="1">
      <alignment horizontal="right"/>
    </xf>
    <xf numFmtId="38" fontId="38" fillId="0" borderId="1" xfId="1" applyFont="1" applyFill="1" applyBorder="1" applyAlignment="1">
      <alignment horizontal="left" vertical="center" shrinkToFit="1"/>
    </xf>
    <xf numFmtId="38" fontId="38" fillId="0" borderId="4" xfId="1" applyFont="1" applyFill="1" applyBorder="1" applyAlignment="1">
      <alignment horizontal="left" vertical="center" shrinkToFit="1"/>
    </xf>
    <xf numFmtId="38" fontId="38" fillId="0" borderId="13" xfId="1" applyFont="1" applyFill="1" applyBorder="1" applyAlignment="1">
      <alignment horizontal="left" vertical="center" shrinkToFit="1"/>
    </xf>
    <xf numFmtId="38" fontId="17" fillId="0" borderId="4" xfId="1" applyFont="1" applyFill="1" applyBorder="1" applyAlignment="1">
      <alignment horizontal="center"/>
    </xf>
    <xf numFmtId="38" fontId="4" fillId="0" borderId="3" xfId="1" applyFont="1" applyFill="1" applyBorder="1" applyAlignment="1">
      <alignment horizontal="left"/>
    </xf>
    <xf numFmtId="38" fontId="39" fillId="0" borderId="3" xfId="1" applyFont="1" applyFill="1" applyBorder="1" applyAlignment="1">
      <alignment horizontal="left"/>
    </xf>
    <xf numFmtId="38" fontId="32" fillId="0" borderId="3" xfId="1" applyFont="1" applyFill="1" applyBorder="1" applyAlignment="1">
      <alignment horizontal="left"/>
    </xf>
    <xf numFmtId="38" fontId="28" fillId="0" borderId="1" xfId="1" applyFont="1" applyFill="1" applyBorder="1"/>
    <xf numFmtId="38" fontId="38" fillId="0" borderId="3" xfId="1" applyFont="1" applyFill="1" applyBorder="1" applyAlignment="1">
      <alignment horizontal="left" vertical="center"/>
    </xf>
    <xf numFmtId="38" fontId="4" fillId="0" borderId="3" xfId="1" applyFont="1" applyFill="1" applyBorder="1"/>
    <xf numFmtId="38" fontId="40" fillId="0" borderId="4" xfId="1" applyFont="1" applyFill="1" applyBorder="1" applyAlignment="1">
      <alignment vertical="center"/>
    </xf>
    <xf numFmtId="38" fontId="41" fillId="0" borderId="1" xfId="1" applyFont="1" applyBorder="1"/>
    <xf numFmtId="38" fontId="4" fillId="0" borderId="4" xfId="1" applyFont="1" applyFill="1" applyBorder="1" applyAlignment="1" applyProtection="1">
      <alignment horizontal="center" shrinkToFit="1"/>
    </xf>
    <xf numFmtId="38" fontId="4" fillId="0" borderId="4" xfId="1" applyFont="1" applyFill="1" applyBorder="1" applyProtection="1"/>
    <xf numFmtId="38" fontId="38" fillId="0" borderId="13" xfId="1" applyFont="1" applyFill="1" applyBorder="1" applyAlignment="1">
      <alignment shrinkToFit="1"/>
    </xf>
    <xf numFmtId="38" fontId="29" fillId="0" borderId="3" xfId="1" applyFont="1" applyFill="1" applyBorder="1" applyAlignment="1">
      <alignment horizontal="left" vertical="center"/>
    </xf>
    <xf numFmtId="38" fontId="4" fillId="0" borderId="1" xfId="1" applyFont="1" applyBorder="1"/>
    <xf numFmtId="38" fontId="38" fillId="0" borderId="3" xfId="1" applyFont="1" applyFill="1" applyBorder="1" applyAlignment="1">
      <alignment horizontal="left"/>
    </xf>
    <xf numFmtId="38" fontId="4" fillId="0" borderId="14" xfId="1" applyFont="1" applyFill="1" applyBorder="1" applyProtection="1"/>
    <xf numFmtId="38" fontId="30" fillId="0" borderId="3" xfId="1" applyFont="1" applyFill="1" applyBorder="1" applyAlignment="1">
      <alignment horizontal="left" vertical="center"/>
    </xf>
    <xf numFmtId="38" fontId="4" fillId="0" borderId="4" xfId="1" applyFont="1" applyFill="1" applyBorder="1" applyAlignment="1">
      <alignment vertical="center"/>
    </xf>
    <xf numFmtId="38" fontId="4" fillId="0" borderId="1" xfId="1" applyFont="1" applyFill="1" applyBorder="1" applyAlignment="1">
      <alignment vertical="center"/>
    </xf>
    <xf numFmtId="38" fontId="42" fillId="0" borderId="4" xfId="1" applyFont="1" applyFill="1" applyBorder="1" applyAlignment="1">
      <alignment vertical="center"/>
    </xf>
    <xf numFmtId="38" fontId="39" fillId="0" borderId="4" xfId="1" applyFont="1" applyFill="1" applyBorder="1" applyAlignment="1">
      <alignment vertical="center"/>
    </xf>
    <xf numFmtId="38" fontId="17" fillId="0" borderId="3" xfId="1" applyFont="1" applyFill="1" applyBorder="1"/>
    <xf numFmtId="38" fontId="4" fillId="0" borderId="0" xfId="1" applyFont="1" applyFill="1"/>
    <xf numFmtId="38" fontId="42" fillId="0" borderId="3" xfId="1" applyFont="1" applyFill="1" applyBorder="1" applyAlignment="1">
      <alignment horizontal="left" vertical="center" justifyLastLine="1"/>
    </xf>
    <xf numFmtId="38" fontId="41" fillId="0" borderId="4" xfId="1" applyFont="1" applyFill="1" applyBorder="1"/>
    <xf numFmtId="38" fontId="41" fillId="0" borderId="1" xfId="1" applyFont="1" applyFill="1" applyBorder="1"/>
    <xf numFmtId="38" fontId="30" fillId="0" borderId="3" xfId="1" applyFont="1" applyFill="1" applyBorder="1" applyAlignment="1">
      <alignment horizontal="left"/>
    </xf>
    <xf numFmtId="38" fontId="28" fillId="0" borderId="1" xfId="1" applyFont="1" applyBorder="1"/>
    <xf numFmtId="38" fontId="29" fillId="0" borderId="3" xfId="1" applyFont="1" applyBorder="1" applyAlignment="1">
      <alignment horizontal="left"/>
    </xf>
    <xf numFmtId="38" fontId="30" fillId="0" borderId="12" xfId="1" applyFont="1" applyBorder="1" applyAlignment="1">
      <alignment vertical="center"/>
    </xf>
    <xf numFmtId="38" fontId="30" fillId="0" borderId="12" xfId="1" applyFont="1" applyFill="1" applyBorder="1" applyAlignment="1">
      <alignment vertical="center"/>
    </xf>
    <xf numFmtId="38" fontId="4" fillId="0" borderId="14" xfId="1" applyFont="1" applyBorder="1" applyAlignment="1">
      <alignment horizontal="center"/>
    </xf>
    <xf numFmtId="38" fontId="4" fillId="0" borderId="14" xfId="1" applyFont="1" applyBorder="1"/>
    <xf numFmtId="38" fontId="28" fillId="0" borderId="1" xfId="1" applyFont="1" applyFill="1" applyBorder="1" applyAlignment="1">
      <alignment horizontal="right"/>
    </xf>
    <xf numFmtId="38" fontId="4" fillId="0" borderId="14" xfId="1" applyFont="1" applyBorder="1" applyAlignment="1">
      <alignment shrinkToFit="1"/>
    </xf>
    <xf numFmtId="38" fontId="4" fillId="0" borderId="1" xfId="1" applyFont="1" applyBorder="1" applyAlignment="1">
      <alignment horizontal="center"/>
    </xf>
    <xf numFmtId="38" fontId="4" fillId="0" borderId="2" xfId="1" applyFont="1" applyBorder="1"/>
    <xf numFmtId="38" fontId="4" fillId="0" borderId="2" xfId="1" applyFont="1" applyBorder="1" applyAlignment="1">
      <alignment horizontal="center"/>
    </xf>
    <xf numFmtId="38" fontId="4" fillId="0" borderId="2" xfId="1" applyFont="1" applyBorder="1" applyAlignment="1">
      <alignment horizontal="right"/>
    </xf>
    <xf numFmtId="178" fontId="4" fillId="0" borderId="0" xfId="1" applyNumberFormat="1" applyFont="1"/>
    <xf numFmtId="38" fontId="4" fillId="0" borderId="0" xfId="1" applyFont="1" applyFill="1" applyBorder="1" applyAlignment="1">
      <alignment horizontal="right" shrinkToFit="1"/>
    </xf>
    <xf numFmtId="38" fontId="28" fillId="0" borderId="0" xfId="1" applyFont="1" applyAlignment="1">
      <alignment horizontal="center"/>
    </xf>
    <xf numFmtId="38" fontId="28" fillId="0" borderId="0" xfId="1" applyFont="1"/>
    <xf numFmtId="38" fontId="43" fillId="0" borderId="0" xfId="1" applyFont="1" applyAlignment="1">
      <alignment horizontal="center"/>
    </xf>
    <xf numFmtId="38" fontId="44" fillId="0" borderId="0" xfId="1" applyFont="1"/>
    <xf numFmtId="38" fontId="4" fillId="0" borderId="2" xfId="1" applyFont="1" applyFill="1" applyBorder="1" applyAlignment="1">
      <alignment horizontal="center"/>
    </xf>
    <xf numFmtId="38" fontId="30" fillId="0" borderId="12" xfId="1" applyFont="1" applyFill="1" applyBorder="1" applyAlignment="1" applyProtection="1">
      <alignment horizontal="left"/>
      <protection locked="0"/>
    </xf>
    <xf numFmtId="38" fontId="30" fillId="0" borderId="12" xfId="1" applyFont="1" applyFill="1" applyBorder="1"/>
    <xf numFmtId="38" fontId="30" fillId="0" borderId="12" xfId="1" applyFont="1" applyFill="1" applyBorder="1" applyAlignment="1">
      <alignment horizontal="left"/>
    </xf>
    <xf numFmtId="38" fontId="17" fillId="0" borderId="4" xfId="1" applyFont="1" applyFill="1" applyBorder="1" applyAlignment="1">
      <alignment horizontal="left"/>
    </xf>
    <xf numFmtId="38" fontId="4" fillId="0" borderId="4" xfId="1" applyFont="1" applyFill="1" applyBorder="1" applyAlignment="1">
      <alignment horizontal="left"/>
    </xf>
    <xf numFmtId="38" fontId="4" fillId="0" borderId="16" xfId="1" applyFont="1" applyFill="1" applyBorder="1"/>
    <xf numFmtId="38" fontId="30" fillId="0" borderId="0" xfId="1" applyFont="1" applyFill="1" applyAlignment="1">
      <alignment horizontal="left" vertical="center"/>
    </xf>
    <xf numFmtId="38" fontId="4" fillId="0" borderId="0" xfId="1" applyFont="1" applyFill="1" applyAlignment="1">
      <alignment horizontal="left"/>
    </xf>
    <xf numFmtId="38" fontId="4" fillId="0" borderId="0" xfId="1" applyFont="1" applyFill="1" applyBorder="1"/>
    <xf numFmtId="38" fontId="4" fillId="0" borderId="2" xfId="1" applyFont="1" applyFill="1" applyBorder="1" applyAlignment="1">
      <alignment horizontal="right"/>
    </xf>
    <xf numFmtId="38" fontId="52" fillId="0" borderId="4" xfId="1" applyFont="1" applyFill="1" applyBorder="1" applyAlignment="1">
      <alignment horizontal="left" vertical="center"/>
    </xf>
    <xf numFmtId="38" fontId="53" fillId="0" borderId="4" xfId="1" applyFont="1" applyFill="1" applyBorder="1"/>
    <xf numFmtId="38" fontId="54" fillId="0" borderId="1" xfId="1" applyFont="1" applyFill="1" applyBorder="1"/>
    <xf numFmtId="38" fontId="54" fillId="0" borderId="12" xfId="1" applyFont="1" applyFill="1" applyBorder="1"/>
    <xf numFmtId="38" fontId="53" fillId="0" borderId="4" xfId="1" applyFont="1" applyFill="1" applyBorder="1" applyAlignment="1">
      <alignment horizontal="center"/>
    </xf>
    <xf numFmtId="38" fontId="4" fillId="0" borderId="10" xfId="1" applyFont="1" applyFill="1" applyBorder="1" applyAlignment="1">
      <alignment horizontal="center"/>
    </xf>
    <xf numFmtId="38" fontId="4" fillId="0" borderId="14" xfId="1" applyFont="1" applyFill="1" applyBorder="1"/>
    <xf numFmtId="38" fontId="4" fillId="0" borderId="17" xfId="1" applyFont="1" applyFill="1" applyBorder="1"/>
    <xf numFmtId="38" fontId="4" fillId="0" borderId="2" xfId="1" applyFont="1" applyFill="1" applyBorder="1"/>
    <xf numFmtId="38" fontId="17" fillId="0" borderId="2" xfId="1" applyFont="1" applyFill="1" applyBorder="1" applyAlignment="1">
      <alignment horizontal="left"/>
    </xf>
    <xf numFmtId="38" fontId="4" fillId="0" borderId="2" xfId="1" applyFont="1" applyFill="1" applyBorder="1" applyAlignment="1">
      <alignment horizontal="left"/>
    </xf>
    <xf numFmtId="38" fontId="4" fillId="0" borderId="15" xfId="1" applyFont="1" applyFill="1" applyBorder="1" applyAlignment="1">
      <alignment horizontal="center"/>
    </xf>
    <xf numFmtId="38" fontId="4" fillId="0" borderId="15" xfId="1" applyFont="1" applyFill="1" applyBorder="1"/>
    <xf numFmtId="38" fontId="28" fillId="0" borderId="18" xfId="1" applyFont="1" applyFill="1" applyBorder="1" applyProtection="1">
      <protection locked="0"/>
    </xf>
    <xf numFmtId="38" fontId="4" fillId="0" borderId="18" xfId="1" applyFont="1" applyFill="1" applyBorder="1"/>
    <xf numFmtId="38" fontId="4" fillId="0" borderId="1" xfId="1" applyFont="1" applyFill="1" applyBorder="1" applyAlignment="1">
      <alignment horizontal="right"/>
    </xf>
    <xf numFmtId="38" fontId="30" fillId="0" borderId="12" xfId="1" applyFont="1" applyFill="1" applyBorder="1" applyAlignment="1">
      <alignment horizontal="right"/>
    </xf>
    <xf numFmtId="0" fontId="28" fillId="0" borderId="1" xfId="2" applyFont="1" applyBorder="1" applyAlignment="1">
      <alignment horizontal="right"/>
    </xf>
    <xf numFmtId="38" fontId="30" fillId="0" borderId="4" xfId="1" applyFont="1" applyFill="1" applyBorder="1"/>
    <xf numFmtId="38" fontId="4" fillId="0" borderId="14" xfId="1" applyFont="1" applyFill="1" applyBorder="1" applyAlignment="1">
      <alignment horizontal="center"/>
    </xf>
    <xf numFmtId="179" fontId="56" fillId="0" borderId="2" xfId="1" applyNumberFormat="1" applyFont="1" applyFill="1" applyBorder="1" applyAlignment="1">
      <alignment horizontal="left"/>
    </xf>
    <xf numFmtId="38" fontId="4" fillId="0" borderId="4" xfId="1" applyFont="1" applyFill="1" applyBorder="1" applyAlignment="1"/>
    <xf numFmtId="38" fontId="4" fillId="0" borderId="19" xfId="1" applyFont="1" applyFill="1" applyBorder="1" applyAlignment="1">
      <alignment horizontal="center"/>
    </xf>
    <xf numFmtId="38" fontId="4" fillId="0" borderId="12" xfId="1" applyFont="1" applyFill="1" applyBorder="1" applyAlignment="1" applyProtection="1">
      <alignment horizontal="left"/>
      <protection locked="0"/>
    </xf>
    <xf numFmtId="38" fontId="30" fillId="0" borderId="4" xfId="1" applyFont="1" applyFill="1" applyBorder="1" applyAlignment="1" applyProtection="1">
      <alignment vertical="center"/>
    </xf>
    <xf numFmtId="38" fontId="29" fillId="0" borderId="4" xfId="1" applyFont="1" applyFill="1" applyBorder="1" applyAlignment="1">
      <alignment horizontal="left"/>
    </xf>
    <xf numFmtId="38" fontId="4" fillId="0" borderId="1" xfId="1" applyFont="1" applyFill="1" applyBorder="1" applyProtection="1"/>
    <xf numFmtId="38" fontId="57" fillId="0" borderId="4" xfId="1" applyFont="1" applyFill="1" applyBorder="1" applyAlignment="1" applyProtection="1">
      <alignment vertical="center"/>
    </xf>
    <xf numFmtId="38" fontId="4" fillId="0" borderId="2" xfId="1" applyFont="1" applyBorder="1" applyAlignment="1">
      <alignment horizontal="left"/>
    </xf>
    <xf numFmtId="38" fontId="4" fillId="0" borderId="2" xfId="1" applyFont="1" applyFill="1" applyBorder="1" applyAlignment="1">
      <alignment horizontal="right" shrinkToFit="1"/>
    </xf>
    <xf numFmtId="180" fontId="4" fillId="0" borderId="0" xfId="1" applyNumberFormat="1" applyFont="1"/>
    <xf numFmtId="38" fontId="13" fillId="0" borderId="0" xfId="1" applyFont="1" applyAlignment="1">
      <alignment horizontal="left"/>
    </xf>
    <xf numFmtId="38" fontId="30" fillId="0" borderId="12" xfId="1" applyFont="1" applyBorder="1" applyAlignment="1">
      <alignment horizontal="center" vertical="center"/>
    </xf>
    <xf numFmtId="38" fontId="4" fillId="0" borderId="4" xfId="1" applyFont="1" applyFill="1" applyBorder="1" applyAlignment="1">
      <alignment vertical="center" shrinkToFit="1"/>
    </xf>
    <xf numFmtId="38" fontId="17" fillId="0" borderId="3" xfId="1" applyFont="1" applyFill="1" applyBorder="1" applyAlignment="1">
      <alignment horizontal="center"/>
    </xf>
    <xf numFmtId="38" fontId="30" fillId="0" borderId="22" xfId="1" applyFont="1" applyFill="1" applyBorder="1" applyAlignment="1" applyProtection="1">
      <alignment horizontal="left" vertical="center"/>
      <protection locked="0"/>
    </xf>
    <xf numFmtId="38" fontId="4" fillId="0" borderId="0" xfId="1" applyFont="1" applyFill="1" applyAlignment="1">
      <alignment horizontal="center"/>
    </xf>
    <xf numFmtId="38" fontId="17" fillId="0" borderId="12" xfId="1" applyFont="1" applyFill="1" applyBorder="1" applyAlignment="1" applyProtection="1">
      <alignment horizontal="left" vertical="center"/>
      <protection locked="0"/>
    </xf>
    <xf numFmtId="38" fontId="4" fillId="0" borderId="3" xfId="1" applyFont="1" applyFill="1" applyBorder="1" applyAlignment="1">
      <alignment horizontal="center" vertical="center"/>
    </xf>
    <xf numFmtId="38" fontId="4" fillId="0" borderId="4" xfId="1" applyFont="1" applyFill="1" applyBorder="1" applyAlignment="1">
      <alignment shrinkToFit="1"/>
    </xf>
    <xf numFmtId="38" fontId="58" fillId="0" borderId="3" xfId="1" applyFont="1" applyFill="1" applyBorder="1"/>
    <xf numFmtId="38" fontId="58" fillId="0" borderId="3" xfId="1" applyFont="1" applyFill="1" applyBorder="1" applyAlignment="1">
      <alignment horizontal="left"/>
    </xf>
    <xf numFmtId="38" fontId="30" fillId="0" borderId="4" xfId="1" applyFont="1" applyFill="1" applyBorder="1" applyAlignment="1">
      <alignment vertical="center"/>
    </xf>
    <xf numFmtId="38" fontId="30" fillId="0" borderId="3" xfId="1" applyFont="1" applyFill="1" applyBorder="1" applyAlignment="1">
      <alignment horizontal="left" vertical="center" justifyLastLine="1"/>
    </xf>
    <xf numFmtId="38" fontId="33" fillId="0" borderId="3" xfId="1" applyFont="1" applyFill="1" applyBorder="1" applyAlignment="1">
      <alignment horizontal="left" vertical="center" justifyLastLine="1"/>
    </xf>
    <xf numFmtId="38" fontId="30" fillId="0" borderId="4" xfId="1" applyFont="1" applyFill="1" applyBorder="1" applyAlignment="1">
      <alignment horizontal="left"/>
    </xf>
    <xf numFmtId="38" fontId="4" fillId="0" borderId="4" xfId="1" applyFont="1" applyFill="1" applyBorder="1" applyAlignment="1">
      <alignment horizontal="center" vertical="center"/>
    </xf>
    <xf numFmtId="38" fontId="17" fillId="0" borderId="4" xfId="1" applyFont="1" applyFill="1" applyBorder="1" applyAlignment="1">
      <alignment horizontal="center" vertical="center"/>
    </xf>
    <xf numFmtId="38" fontId="28" fillId="0" borderId="2" xfId="1" applyFont="1" applyFill="1" applyBorder="1"/>
    <xf numFmtId="38" fontId="33" fillId="0" borderId="2" xfId="1" applyFont="1" applyFill="1" applyBorder="1" applyAlignment="1">
      <alignment horizontal="left"/>
    </xf>
    <xf numFmtId="38" fontId="4" fillId="0" borderId="4" xfId="1" applyFont="1" applyFill="1" applyBorder="1" applyAlignment="1">
      <alignment horizontal="center" shrinkToFit="1"/>
    </xf>
    <xf numFmtId="38" fontId="28" fillId="0" borderId="18" xfId="1" applyFont="1" applyFill="1" applyBorder="1" applyProtection="1"/>
    <xf numFmtId="38" fontId="28" fillId="0" borderId="5" xfId="1" applyFont="1" applyFill="1" applyBorder="1" applyProtection="1">
      <protection locked="0"/>
    </xf>
    <xf numFmtId="38" fontId="4" fillId="0" borderId="13" xfId="1" applyFont="1" applyFill="1" applyBorder="1" applyAlignment="1"/>
    <xf numFmtId="38" fontId="28" fillId="0" borderId="18" xfId="1" applyFont="1" applyFill="1" applyBorder="1"/>
    <xf numFmtId="38" fontId="28" fillId="0" borderId="1" xfId="1" applyFont="1" applyFill="1" applyBorder="1" applyAlignment="1">
      <alignment horizontal="right" shrinkToFit="1"/>
    </xf>
    <xf numFmtId="38" fontId="30" fillId="0" borderId="12" xfId="1" applyFont="1" applyFill="1" applyBorder="1" applyAlignment="1">
      <alignment horizontal="left" vertical="center" shrinkToFit="1"/>
    </xf>
    <xf numFmtId="38" fontId="30" fillId="0" borderId="4" xfId="1" applyFont="1" applyBorder="1" applyAlignment="1">
      <alignment vertical="top"/>
    </xf>
    <xf numFmtId="38" fontId="4" fillId="0" borderId="3" xfId="1" applyFont="1" applyBorder="1"/>
    <xf numFmtId="38" fontId="30" fillId="0" borderId="0" xfId="1" applyFont="1"/>
    <xf numFmtId="38" fontId="7" fillId="0" borderId="0" xfId="1" applyFont="1"/>
    <xf numFmtId="38" fontId="9" fillId="0" borderId="0" xfId="1" applyFont="1" applyAlignment="1">
      <alignment horizontal="left"/>
    </xf>
    <xf numFmtId="38" fontId="25" fillId="0" borderId="4" xfId="1" applyFont="1" applyBorder="1" applyAlignment="1">
      <alignment horizontal="center" vertical="center" textRotation="255"/>
    </xf>
    <xf numFmtId="38" fontId="4" fillId="0" borderId="19" xfId="1" applyFont="1" applyBorder="1" applyAlignment="1">
      <alignment horizontal="center"/>
    </xf>
    <xf numFmtId="38" fontId="4" fillId="0" borderId="15" xfId="1" applyFont="1" applyBorder="1" applyAlignment="1">
      <alignment horizontal="center"/>
    </xf>
    <xf numFmtId="38" fontId="17" fillId="0" borderId="12" xfId="1" applyFont="1" applyFill="1" applyBorder="1" applyAlignment="1" applyProtection="1">
      <alignment horizontal="left"/>
      <protection locked="0"/>
    </xf>
    <xf numFmtId="38" fontId="4" fillId="0" borderId="16" xfId="1" applyFont="1" applyFill="1" applyBorder="1" applyAlignment="1">
      <alignment horizontal="center"/>
    </xf>
    <xf numFmtId="38" fontId="28" fillId="0" borderId="0" xfId="1" applyFont="1" applyFill="1"/>
    <xf numFmtId="38" fontId="30" fillId="0" borderId="12" xfId="1" applyFont="1" applyFill="1" applyBorder="1" applyAlignment="1" applyProtection="1">
      <alignment vertical="center"/>
      <protection locked="0"/>
    </xf>
    <xf numFmtId="38" fontId="4" fillId="0" borderId="12" xfId="1" applyFont="1" applyFill="1" applyBorder="1" applyAlignment="1" applyProtection="1">
      <protection locked="0"/>
    </xf>
    <xf numFmtId="38" fontId="30" fillId="0" borderId="22" xfId="1" applyFont="1" applyFill="1" applyBorder="1" applyAlignment="1">
      <alignment horizontal="left" vertical="center"/>
    </xf>
    <xf numFmtId="38" fontId="30" fillId="0" borderId="0" xfId="1" applyFont="1" applyFill="1"/>
    <xf numFmtId="38" fontId="32" fillId="0" borderId="3" xfId="1" applyFont="1" applyFill="1" applyBorder="1" applyAlignment="1">
      <alignment horizontal="left" vertical="center" justifyLastLine="1"/>
    </xf>
    <xf numFmtId="38" fontId="4" fillId="0" borderId="3" xfId="1" applyFont="1" applyBorder="1" applyAlignment="1">
      <alignment horizontal="left"/>
    </xf>
    <xf numFmtId="38" fontId="30" fillId="0" borderId="12" xfId="1" applyFont="1" applyBorder="1" applyAlignment="1">
      <alignment horizontal="left"/>
    </xf>
    <xf numFmtId="38" fontId="61" fillId="0" borderId="12" xfId="1" applyFont="1" applyFill="1" applyBorder="1" applyAlignment="1">
      <alignment vertical="center"/>
    </xf>
    <xf numFmtId="38" fontId="4" fillId="0" borderId="16" xfId="1" applyFont="1" applyBorder="1" applyAlignment="1">
      <alignment horizontal="center"/>
    </xf>
    <xf numFmtId="38" fontId="4" fillId="0" borderId="16" xfId="1" applyFont="1" applyBorder="1"/>
    <xf numFmtId="38" fontId="4" fillId="0" borderId="0" xfId="1" applyFont="1" applyAlignment="1">
      <alignment horizontal="left" vertical="center"/>
    </xf>
    <xf numFmtId="38" fontId="7" fillId="0" borderId="1" xfId="1" applyFont="1" applyBorder="1" applyAlignment="1">
      <alignment horizontal="distributed" vertical="center"/>
    </xf>
    <xf numFmtId="0" fontId="4" fillId="0" borderId="2" xfId="2" applyFont="1" applyBorder="1" applyAlignment="1">
      <alignment horizontal="distributed" vertical="center"/>
    </xf>
    <xf numFmtId="0" fontId="4" fillId="0" borderId="3" xfId="2" applyFont="1" applyBorder="1" applyAlignment="1">
      <alignment horizontal="distributed" vertical="center"/>
    </xf>
    <xf numFmtId="38" fontId="4" fillId="0" borderId="0" xfId="1" applyFont="1" applyAlignment="1">
      <alignment horizontal="left"/>
    </xf>
    <xf numFmtId="0" fontId="1" fillId="0" borderId="0" xfId="2" applyAlignment="1">
      <alignment horizontal="left"/>
    </xf>
    <xf numFmtId="0" fontId="11" fillId="2" borderId="6" xfId="2" applyFont="1" applyFill="1" applyBorder="1" applyAlignment="1">
      <alignment horizontal="center" vertical="center"/>
    </xf>
    <xf numFmtId="0" fontId="11" fillId="2" borderId="0" xfId="2" applyFont="1" applyFill="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0" fontId="4" fillId="0" borderId="0" xfId="2" applyFont="1" applyAlignment="1">
      <alignment horizontal="left"/>
    </xf>
    <xf numFmtId="38" fontId="4" fillId="0" borderId="0" xfId="1" applyFont="1" applyAlignment="1">
      <alignment vertical="center" wrapText="1"/>
    </xf>
    <xf numFmtId="38" fontId="4" fillId="0" borderId="0" xfId="1" applyFont="1" applyAlignment="1">
      <alignment horizontal="center"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38" fontId="4" fillId="0" borderId="0" xfId="1" applyFont="1" applyAlignment="1">
      <alignment horizontal="right"/>
    </xf>
    <xf numFmtId="0" fontId="1" fillId="0" borderId="0" xfId="2" applyAlignment="1">
      <alignment horizontal="right"/>
    </xf>
    <xf numFmtId="38" fontId="14" fillId="0" borderId="5" xfId="1" applyFont="1" applyBorder="1" applyAlignment="1">
      <alignment horizontal="center" vertical="center"/>
    </xf>
    <xf numFmtId="38" fontId="16" fillId="0" borderId="4" xfId="1" applyFont="1" applyBorder="1" applyAlignment="1">
      <alignment horizontal="center" vertical="center"/>
    </xf>
    <xf numFmtId="38" fontId="16" fillId="0" borderId="1" xfId="1" applyFont="1" applyBorder="1" applyAlignment="1" applyProtection="1">
      <alignment horizontal="center" vertical="center" shrinkToFit="1"/>
      <protection locked="0"/>
    </xf>
    <xf numFmtId="38" fontId="16" fillId="0" borderId="2" xfId="1" applyFont="1" applyBorder="1" applyAlignment="1" applyProtection="1">
      <alignment horizontal="center" vertical="center" shrinkToFit="1"/>
      <protection locked="0"/>
    </xf>
    <xf numFmtId="38" fontId="16" fillId="0" borderId="3" xfId="1" applyFont="1" applyBorder="1" applyAlignment="1" applyProtection="1">
      <alignment horizontal="center" vertical="center" shrinkToFit="1"/>
      <protection locked="0"/>
    </xf>
    <xf numFmtId="38" fontId="16" fillId="0" borderId="1" xfId="1" applyFont="1" applyBorder="1" applyAlignment="1">
      <alignment horizontal="center" vertical="center"/>
    </xf>
    <xf numFmtId="38" fontId="16" fillId="0" borderId="3" xfId="1" applyFont="1" applyBorder="1" applyAlignment="1">
      <alignment horizontal="center" vertical="center"/>
    </xf>
    <xf numFmtId="176" fontId="16" fillId="0" borderId="1" xfId="1" applyNumberFormat="1" applyFont="1" applyBorder="1" applyAlignment="1" applyProtection="1">
      <alignment horizontal="center" vertical="center"/>
      <protection locked="0"/>
    </xf>
    <xf numFmtId="176" fontId="16" fillId="0" borderId="2" xfId="1" applyNumberFormat="1" applyFont="1" applyBorder="1" applyAlignment="1" applyProtection="1">
      <alignment horizontal="center" vertical="center"/>
      <protection locked="0"/>
    </xf>
    <xf numFmtId="176" fontId="16" fillId="0" borderId="3" xfId="1" applyNumberFormat="1" applyFont="1" applyBorder="1" applyAlignment="1" applyProtection="1">
      <alignment horizontal="center" vertical="center"/>
      <protection locked="0"/>
    </xf>
    <xf numFmtId="38" fontId="16" fillId="0" borderId="1" xfId="1" applyFont="1" applyBorder="1" applyAlignment="1" applyProtection="1">
      <alignment horizontal="center" vertical="center"/>
      <protection locked="0"/>
    </xf>
    <xf numFmtId="38" fontId="16" fillId="0" borderId="2" xfId="1" applyFont="1" applyBorder="1" applyAlignment="1" applyProtection="1">
      <alignment horizontal="center" vertical="center"/>
      <protection locked="0"/>
    </xf>
    <xf numFmtId="38" fontId="16" fillId="0" borderId="3" xfId="1" applyFont="1" applyBorder="1" applyAlignment="1" applyProtection="1">
      <alignment horizontal="center" vertical="center"/>
      <protection locked="0"/>
    </xf>
    <xf numFmtId="38" fontId="17" fillId="0" borderId="1" xfId="1" applyFont="1" applyBorder="1" applyAlignment="1">
      <alignment horizontal="center" vertical="center" justifyLastLine="1"/>
    </xf>
    <xf numFmtId="38" fontId="17" fillId="0" borderId="3" xfId="1" applyFont="1" applyBorder="1" applyAlignment="1">
      <alignment horizontal="center" vertical="center" justifyLastLine="1"/>
    </xf>
    <xf numFmtId="38" fontId="4" fillId="0" borderId="4" xfId="1" applyFont="1" applyBorder="1" applyAlignment="1" applyProtection="1">
      <alignment horizontal="center" vertical="center" shrinkToFit="1"/>
    </xf>
    <xf numFmtId="38" fontId="4" fillId="0" borderId="4" xfId="1" applyFont="1" applyBorder="1" applyAlignment="1" applyProtection="1">
      <alignment horizontal="center" vertical="center"/>
    </xf>
    <xf numFmtId="38" fontId="21" fillId="0" borderId="4" xfId="1" applyFont="1" applyBorder="1" applyAlignment="1" applyProtection="1">
      <alignment horizontal="center" vertical="center" shrinkToFit="1"/>
    </xf>
    <xf numFmtId="38" fontId="23" fillId="0" borderId="0" xfId="1" applyFont="1" applyAlignment="1">
      <alignment horizontal="left"/>
    </xf>
    <xf numFmtId="38" fontId="20" fillId="0" borderId="8" xfId="1" applyFont="1" applyBorder="1" applyAlignment="1">
      <alignment horizontal="right"/>
    </xf>
    <xf numFmtId="38" fontId="22" fillId="0" borderId="0" xfId="1" applyFont="1" applyAlignment="1">
      <alignment horizontal="left" vertical="center"/>
    </xf>
    <xf numFmtId="38" fontId="9" fillId="0" borderId="9" xfId="1" applyFont="1" applyBorder="1" applyAlignment="1">
      <alignment horizontal="center" vertical="center" wrapText="1"/>
    </xf>
    <xf numFmtId="38" fontId="9" fillId="0" borderId="8" xfId="1" applyFont="1" applyBorder="1" applyAlignment="1">
      <alignment horizontal="center" vertical="center" wrapText="1"/>
    </xf>
    <xf numFmtId="38" fontId="9" fillId="0" borderId="10" xfId="1" applyFont="1" applyBorder="1" applyAlignment="1">
      <alignment horizontal="center" vertical="center" wrapText="1"/>
    </xf>
    <xf numFmtId="38" fontId="9" fillId="0" borderId="9" xfId="1" applyFont="1" applyBorder="1" applyAlignment="1">
      <alignment horizontal="center" vertical="center"/>
    </xf>
    <xf numFmtId="38" fontId="9" fillId="0" borderId="10" xfId="1" applyFont="1" applyBorder="1" applyAlignment="1">
      <alignment horizontal="center" vertical="center"/>
    </xf>
    <xf numFmtId="38" fontId="27" fillId="0" borderId="1" xfId="1" applyFont="1" applyBorder="1" applyAlignment="1">
      <alignment horizontal="center" vertical="center" shrinkToFit="1"/>
    </xf>
    <xf numFmtId="38" fontId="27" fillId="0" borderId="2" xfId="1" applyFont="1" applyBorder="1" applyAlignment="1">
      <alignment horizontal="center" vertical="center" shrinkToFit="1"/>
    </xf>
    <xf numFmtId="38" fontId="27" fillId="0" borderId="3" xfId="1" applyFont="1" applyBorder="1" applyAlignment="1">
      <alignment horizontal="center" vertical="center" shrinkToFit="1"/>
    </xf>
    <xf numFmtId="38" fontId="25" fillId="0" borderId="1" xfId="1" applyFont="1" applyBorder="1" applyAlignment="1">
      <alignment horizontal="center" vertical="center"/>
    </xf>
    <xf numFmtId="38" fontId="25" fillId="0" borderId="3" xfId="1" applyFont="1" applyBorder="1" applyAlignment="1">
      <alignment horizontal="center" vertical="center"/>
    </xf>
    <xf numFmtId="38" fontId="26" fillId="0" borderId="1" xfId="1" applyFont="1" applyBorder="1" applyAlignment="1" applyProtection="1">
      <alignment horizontal="center" vertical="center" shrinkToFit="1"/>
      <protection locked="0"/>
    </xf>
    <xf numFmtId="38" fontId="26" fillId="0" borderId="2" xfId="1" applyFont="1" applyBorder="1" applyAlignment="1" applyProtection="1">
      <alignment horizontal="center" vertical="center" shrinkToFit="1"/>
      <protection locked="0"/>
    </xf>
    <xf numFmtId="38" fontId="26" fillId="0" borderId="3" xfId="1" applyFont="1" applyBorder="1" applyAlignment="1" applyProtection="1">
      <alignment horizontal="center" vertical="center" shrinkToFit="1"/>
      <protection locked="0"/>
    </xf>
    <xf numFmtId="38" fontId="25" fillId="0" borderId="4" xfId="1" applyFont="1" applyBorder="1" applyAlignment="1">
      <alignment horizontal="center" vertical="center"/>
    </xf>
    <xf numFmtId="38" fontId="28" fillId="0" borderId="1" xfId="1" applyFont="1" applyBorder="1" applyAlignment="1" applyProtection="1">
      <alignment horizontal="center" vertical="center" shrinkToFit="1"/>
      <protection locked="0"/>
    </xf>
    <xf numFmtId="38" fontId="28" fillId="0" borderId="2" xfId="1" applyFont="1" applyBorder="1" applyAlignment="1" applyProtection="1">
      <alignment horizontal="center" vertical="center" shrinkToFit="1"/>
      <protection locked="0"/>
    </xf>
    <xf numFmtId="38" fontId="28" fillId="0" borderId="3" xfId="1" applyFont="1" applyBorder="1" applyAlignment="1" applyProtection="1">
      <alignment horizontal="center" vertical="center" shrinkToFit="1"/>
      <protection locked="0"/>
    </xf>
    <xf numFmtId="177" fontId="26" fillId="0" borderId="1" xfId="1" applyNumberFormat="1" applyFont="1" applyBorder="1" applyAlignment="1" applyProtection="1">
      <alignment horizontal="center" vertical="center" shrinkToFit="1"/>
      <protection locked="0"/>
    </xf>
    <xf numFmtId="177" fontId="26" fillId="0" borderId="2" xfId="1" applyNumberFormat="1" applyFont="1" applyBorder="1" applyAlignment="1" applyProtection="1">
      <alignment horizontal="center" vertical="center" shrinkToFit="1"/>
      <protection locked="0"/>
    </xf>
    <xf numFmtId="177" fontId="26" fillId="0" borderId="3" xfId="1" applyNumberFormat="1" applyFont="1" applyBorder="1" applyAlignment="1" applyProtection="1">
      <alignment horizontal="center" vertical="center" shrinkToFit="1"/>
      <protection locked="0"/>
    </xf>
    <xf numFmtId="38" fontId="26" fillId="0" borderId="9" xfId="1" applyFont="1" applyBorder="1" applyAlignment="1" applyProtection="1">
      <alignment horizontal="center" vertical="center"/>
      <protection locked="0"/>
    </xf>
    <xf numFmtId="38" fontId="26" fillId="0" borderId="8" xfId="1" applyFont="1" applyBorder="1" applyAlignment="1" applyProtection="1">
      <alignment horizontal="center" vertical="center"/>
      <protection locked="0"/>
    </xf>
    <xf numFmtId="38" fontId="26" fillId="0" borderId="10" xfId="1" applyFont="1" applyBorder="1" applyAlignment="1" applyProtection="1">
      <alignment horizontal="center" vertical="center"/>
      <protection locked="0"/>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1" xfId="1" applyFont="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38" fontId="25" fillId="0" borderId="11" xfId="1" applyFont="1" applyBorder="1" applyAlignment="1">
      <alignment horizontal="center" vertical="center" textRotation="255"/>
    </xf>
    <xf numFmtId="0" fontId="1" fillId="0" borderId="11" xfId="2" applyBorder="1" applyAlignment="1">
      <alignment horizontal="center" vertical="center" textRotation="255"/>
    </xf>
    <xf numFmtId="0" fontId="1" fillId="0" borderId="15" xfId="2" applyBorder="1" applyAlignment="1">
      <alignment horizontal="center" vertical="center" textRotation="255"/>
    </xf>
    <xf numFmtId="38" fontId="29" fillId="0" borderId="1" xfId="1" applyFont="1" applyFill="1" applyBorder="1" applyAlignment="1">
      <alignment vertical="center"/>
    </xf>
    <xf numFmtId="38" fontId="29" fillId="0" borderId="3" xfId="1" applyFont="1" applyFill="1" applyBorder="1" applyAlignment="1">
      <alignment vertical="center"/>
    </xf>
    <xf numFmtId="38" fontId="28" fillId="0" borderId="1" xfId="1" applyFont="1" applyFill="1" applyBorder="1" applyAlignment="1">
      <alignment horizontal="right"/>
    </xf>
    <xf numFmtId="38" fontId="28" fillId="0" borderId="3" xfId="1" applyFont="1" applyFill="1" applyBorder="1" applyAlignment="1">
      <alignment horizontal="right"/>
    </xf>
    <xf numFmtId="38" fontId="28" fillId="0" borderId="1" xfId="1" applyFont="1" applyBorder="1" applyAlignment="1">
      <alignment horizontal="right"/>
    </xf>
    <xf numFmtId="38" fontId="28" fillId="0" borderId="3" xfId="1" applyFont="1" applyBorder="1" applyAlignment="1">
      <alignment horizontal="right"/>
    </xf>
    <xf numFmtId="38" fontId="4" fillId="0" borderId="2" xfId="1" applyFont="1" applyBorder="1" applyAlignment="1">
      <alignment horizontal="center"/>
    </xf>
    <xf numFmtId="38" fontId="4" fillId="0" borderId="3" xfId="1" applyFont="1" applyBorder="1" applyAlignment="1">
      <alignment horizontal="center"/>
    </xf>
    <xf numFmtId="38" fontId="4" fillId="0" borderId="0" xfId="1" applyFont="1" applyBorder="1" applyAlignment="1">
      <alignment horizontal="right"/>
    </xf>
    <xf numFmtId="38" fontId="4" fillId="0" borderId="8" xfId="1" applyFont="1" applyFill="1" applyBorder="1" applyAlignment="1">
      <alignment horizontal="center" shrinkToFit="1"/>
    </xf>
    <xf numFmtId="38" fontId="28" fillId="0" borderId="0" xfId="1" applyFont="1" applyAlignment="1">
      <alignment horizontal="right"/>
    </xf>
    <xf numFmtId="49" fontId="51" fillId="0" borderId="0" xfId="1" applyNumberFormat="1" applyFont="1" applyAlignment="1">
      <alignment horizontal="center"/>
    </xf>
    <xf numFmtId="38" fontId="9" fillId="0" borderId="4" xfId="1" applyFont="1" applyBorder="1" applyAlignment="1">
      <alignment horizontal="center" vertical="center"/>
    </xf>
    <xf numFmtId="38" fontId="4" fillId="0" borderId="1" xfId="1" applyFont="1" applyFill="1" applyBorder="1" applyAlignment="1">
      <alignment horizontal="center"/>
    </xf>
    <xf numFmtId="38" fontId="4" fillId="0" borderId="2" xfId="1" applyFont="1" applyFill="1" applyBorder="1" applyAlignment="1">
      <alignment horizontal="center"/>
    </xf>
    <xf numFmtId="38" fontId="4" fillId="0" borderId="4" xfId="1" applyFont="1" applyFill="1" applyBorder="1" applyAlignment="1">
      <alignment horizontal="center"/>
    </xf>
    <xf numFmtId="38" fontId="4" fillId="0" borderId="3" xfId="1" applyFont="1" applyFill="1" applyBorder="1" applyAlignment="1">
      <alignment horizontal="right"/>
    </xf>
    <xf numFmtId="38" fontId="4" fillId="0" borderId="4" xfId="1" applyFont="1" applyFill="1" applyBorder="1" applyAlignment="1">
      <alignment horizontal="right"/>
    </xf>
    <xf numFmtId="0" fontId="55" fillId="0" borderId="14" xfId="2" applyFont="1" applyBorder="1" applyAlignment="1">
      <alignment horizontal="center" vertical="center" textRotation="255"/>
    </xf>
    <xf numFmtId="0" fontId="55" fillId="0" borderId="11" xfId="2" applyFont="1" applyBorder="1" applyAlignment="1">
      <alignment horizontal="center" vertical="center" textRotation="255"/>
    </xf>
    <xf numFmtId="0" fontId="55" fillId="0" borderId="18" xfId="2" applyFont="1" applyBorder="1" applyAlignment="1">
      <alignment horizontal="center" vertical="center" textRotation="255"/>
    </xf>
    <xf numFmtId="38" fontId="25" fillId="0" borderId="14" xfId="1" applyFont="1" applyBorder="1" applyAlignment="1">
      <alignment horizontal="center" vertical="center" textRotation="255"/>
    </xf>
    <xf numFmtId="0" fontId="1" fillId="0" borderId="18" xfId="2" applyBorder="1" applyAlignment="1">
      <alignment horizontal="center" vertical="center" textRotation="255"/>
    </xf>
    <xf numFmtId="38" fontId="4" fillId="0" borderId="3" xfId="1" applyFont="1" applyFill="1" applyBorder="1" applyAlignment="1"/>
    <xf numFmtId="38" fontId="4" fillId="0" borderId="4" xfId="1" applyFont="1" applyFill="1" applyBorder="1" applyAlignment="1"/>
    <xf numFmtId="38" fontId="4" fillId="0" borderId="20" xfId="1" applyFont="1" applyFill="1" applyBorder="1" applyAlignment="1">
      <alignment horizontal="left"/>
    </xf>
    <xf numFmtId="38" fontId="4" fillId="0" borderId="21" xfId="1" applyFont="1" applyFill="1" applyBorder="1" applyAlignment="1">
      <alignment horizontal="left"/>
    </xf>
    <xf numFmtId="38" fontId="4" fillId="0" borderId="2" xfId="1" applyFont="1" applyFill="1" applyBorder="1" applyAlignment="1">
      <alignment horizontal="left"/>
    </xf>
    <xf numFmtId="0" fontId="55" fillId="0" borderId="15" xfId="2" applyFont="1" applyBorder="1" applyAlignment="1">
      <alignment horizontal="center" vertical="center" textRotation="255"/>
    </xf>
    <xf numFmtId="38" fontId="4" fillId="0" borderId="3" xfId="1" applyFont="1" applyFill="1" applyBorder="1" applyAlignment="1">
      <alignment horizontal="right" shrinkToFit="1"/>
    </xf>
    <xf numFmtId="38" fontId="4" fillId="0" borderId="4" xfId="1" applyFont="1" applyFill="1" applyBorder="1" applyAlignment="1">
      <alignment horizontal="right" shrinkToFit="1"/>
    </xf>
    <xf numFmtId="38" fontId="9" fillId="0" borderId="4" xfId="1" applyFont="1" applyBorder="1" applyAlignment="1">
      <alignment horizontal="center" vertical="center" wrapText="1"/>
    </xf>
    <xf numFmtId="38" fontId="4" fillId="0" borderId="0" xfId="1" applyFont="1" applyFill="1" applyBorder="1" applyAlignment="1">
      <alignment horizontal="right"/>
    </xf>
    <xf numFmtId="38" fontId="4" fillId="0" borderId="23" xfId="1" applyFont="1" applyFill="1" applyBorder="1" applyAlignment="1">
      <alignment horizontal="right"/>
    </xf>
    <xf numFmtId="38" fontId="28" fillId="0" borderId="4" xfId="1" applyFont="1" applyFill="1" applyBorder="1" applyAlignment="1">
      <alignment horizontal="right"/>
    </xf>
    <xf numFmtId="38" fontId="4" fillId="0" borderId="2" xfId="1" applyFont="1" applyBorder="1" applyAlignment="1">
      <alignment horizontal="right"/>
    </xf>
    <xf numFmtId="38" fontId="4" fillId="0" borderId="3" xfId="1" applyFont="1" applyBorder="1" applyAlignment="1">
      <alignment horizontal="right"/>
    </xf>
    <xf numFmtId="38" fontId="28" fillId="0" borderId="0" xfId="1" applyFont="1" applyAlignment="1">
      <alignment horizontal="center"/>
    </xf>
    <xf numFmtId="0" fontId="25" fillId="0" borderId="11" xfId="2" applyFont="1" applyBorder="1" applyAlignment="1">
      <alignment horizontal="center" vertical="center" textRotation="255"/>
    </xf>
    <xf numFmtId="0" fontId="25" fillId="0" borderId="11" xfId="2" applyFont="1" applyBorder="1"/>
    <xf numFmtId="0" fontId="25" fillId="0" borderId="15" xfId="2" applyFont="1" applyBorder="1"/>
    <xf numFmtId="38" fontId="4" fillId="0" borderId="1" xfId="1" applyFont="1" applyFill="1" applyBorder="1" applyAlignment="1">
      <alignment horizontal="right"/>
    </xf>
    <xf numFmtId="38" fontId="4" fillId="0" borderId="2" xfId="1" applyFont="1" applyFill="1" applyBorder="1" applyAlignment="1">
      <alignment horizontal="right"/>
    </xf>
    <xf numFmtId="0" fontId="1" fillId="0" borderId="15" xfId="2" applyBorder="1" applyAlignment="1">
      <alignment horizontal="center"/>
    </xf>
    <xf numFmtId="38" fontId="4" fillId="0" borderId="1" xfId="1" applyFont="1" applyFill="1" applyBorder="1" applyAlignment="1">
      <alignment horizontal="left"/>
    </xf>
    <xf numFmtId="38" fontId="4" fillId="0" borderId="3" xfId="1" applyFont="1" applyFill="1" applyBorder="1" applyAlignment="1">
      <alignment horizontal="left"/>
    </xf>
    <xf numFmtId="38" fontId="4" fillId="0" borderId="13" xfId="1" applyFont="1" applyFill="1" applyBorder="1" applyAlignment="1">
      <alignment horizontal="left"/>
    </xf>
    <xf numFmtId="38" fontId="4" fillId="0" borderId="1" xfId="1" applyFont="1" applyBorder="1" applyAlignment="1">
      <alignment horizontal="right"/>
    </xf>
    <xf numFmtId="38" fontId="4" fillId="0" borderId="5" xfId="1" applyFont="1" applyBorder="1" applyAlignment="1">
      <alignment horizontal="right"/>
    </xf>
    <xf numFmtId="38" fontId="4" fillId="0" borderId="19" xfId="1" applyFont="1" applyBorder="1" applyAlignment="1">
      <alignment horizontal="right"/>
    </xf>
  </cellXfs>
  <cellStyles count="3">
    <cellStyle name="桁区切り 2" xfId="1" xr:uid="{67680AF7-E225-4EB6-BA92-78C1C98F6701}"/>
    <cellStyle name="標準" xfId="0" builtinId="0"/>
    <cellStyle name="標準 2" xfId="2" xr:uid="{91C6E635-5A68-43DE-9750-69F314DC86DF}"/>
  </cellStyles>
  <dxfs count="30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numFmt numFmtId="0" formatCode="Genera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751A-AA8E-4241-9604-3C61C3628740}">
  <sheetPr>
    <pageSetUpPr fitToPage="1"/>
  </sheetPr>
  <dimension ref="A1:X43"/>
  <sheetViews>
    <sheetView zoomScale="80" zoomScaleNormal="80" workbookViewId="0">
      <selection activeCell="N6" sqref="N6"/>
    </sheetView>
  </sheetViews>
  <sheetFormatPr defaultRowHeight="13"/>
  <cols>
    <col min="1" max="1" width="5" style="20" customWidth="1"/>
    <col min="2" max="9" width="9" style="20"/>
    <col min="10" max="10" width="9" style="20" customWidth="1"/>
    <col min="11" max="12" width="9" style="20"/>
    <col min="13" max="13" width="9.83203125" style="20" customWidth="1"/>
    <col min="14" max="256" width="9" style="20"/>
    <col min="257" max="257" width="5" style="20" customWidth="1"/>
    <col min="258" max="268" width="9" style="20"/>
    <col min="269" max="269" width="9.83203125" style="20" customWidth="1"/>
    <col min="270" max="512" width="9" style="20"/>
    <col min="513" max="513" width="5" style="20" customWidth="1"/>
    <col min="514" max="524" width="9" style="20"/>
    <col min="525" max="525" width="9.83203125" style="20" customWidth="1"/>
    <col min="526" max="768" width="9" style="20"/>
    <col min="769" max="769" width="5" style="20" customWidth="1"/>
    <col min="770" max="780" width="9" style="20"/>
    <col min="781" max="781" width="9.83203125" style="20" customWidth="1"/>
    <col min="782" max="1024" width="9" style="20"/>
    <col min="1025" max="1025" width="5" style="20" customWidth="1"/>
    <col min="1026" max="1036" width="9" style="20"/>
    <col min="1037" max="1037" width="9.83203125" style="20" customWidth="1"/>
    <col min="1038" max="1280" width="9" style="20"/>
    <col min="1281" max="1281" width="5" style="20" customWidth="1"/>
    <col min="1282" max="1292" width="9" style="20"/>
    <col min="1293" max="1293" width="9.83203125" style="20" customWidth="1"/>
    <col min="1294" max="1536" width="9" style="20"/>
    <col min="1537" max="1537" width="5" style="20" customWidth="1"/>
    <col min="1538" max="1548" width="9" style="20"/>
    <col min="1549" max="1549" width="9.83203125" style="20" customWidth="1"/>
    <col min="1550" max="1792" width="9" style="20"/>
    <col min="1793" max="1793" width="5" style="20" customWidth="1"/>
    <col min="1794" max="1804" width="9" style="20"/>
    <col min="1805" max="1805" width="9.83203125" style="20" customWidth="1"/>
    <col min="1806" max="2048" width="9" style="20"/>
    <col min="2049" max="2049" width="5" style="20" customWidth="1"/>
    <col min="2050" max="2060" width="9" style="20"/>
    <col min="2061" max="2061" width="9.83203125" style="20" customWidth="1"/>
    <col min="2062" max="2304" width="9" style="20"/>
    <col min="2305" max="2305" width="5" style="20" customWidth="1"/>
    <col min="2306" max="2316" width="9" style="20"/>
    <col min="2317" max="2317" width="9.83203125" style="20" customWidth="1"/>
    <col min="2318" max="2560" width="9" style="20"/>
    <col min="2561" max="2561" width="5" style="20" customWidth="1"/>
    <col min="2562" max="2572" width="9" style="20"/>
    <col min="2573" max="2573" width="9.83203125" style="20" customWidth="1"/>
    <col min="2574" max="2816" width="9" style="20"/>
    <col min="2817" max="2817" width="5" style="20" customWidth="1"/>
    <col min="2818" max="2828" width="9" style="20"/>
    <col min="2829" max="2829" width="9.83203125" style="20" customWidth="1"/>
    <col min="2830" max="3072" width="9" style="20"/>
    <col min="3073" max="3073" width="5" style="20" customWidth="1"/>
    <col min="3074" max="3084" width="9" style="20"/>
    <col min="3085" max="3085" width="9.83203125" style="20" customWidth="1"/>
    <col min="3086" max="3328" width="9" style="20"/>
    <col min="3329" max="3329" width="5" style="20" customWidth="1"/>
    <col min="3330" max="3340" width="9" style="20"/>
    <col min="3341" max="3341" width="9.83203125" style="20" customWidth="1"/>
    <col min="3342" max="3584" width="9" style="20"/>
    <col min="3585" max="3585" width="5" style="20" customWidth="1"/>
    <col min="3586" max="3596" width="9" style="20"/>
    <col min="3597" max="3597" width="9.83203125" style="20" customWidth="1"/>
    <col min="3598" max="3840" width="9" style="20"/>
    <col min="3841" max="3841" width="5" style="20" customWidth="1"/>
    <col min="3842" max="3852" width="9" style="20"/>
    <col min="3853" max="3853" width="9.83203125" style="20" customWidth="1"/>
    <col min="3854" max="4096" width="9" style="20"/>
    <col min="4097" max="4097" width="5" style="20" customWidth="1"/>
    <col min="4098" max="4108" width="9" style="20"/>
    <col min="4109" max="4109" width="9.83203125" style="20" customWidth="1"/>
    <col min="4110" max="4352" width="9" style="20"/>
    <col min="4353" max="4353" width="5" style="20" customWidth="1"/>
    <col min="4354" max="4364" width="9" style="20"/>
    <col min="4365" max="4365" width="9.83203125" style="20" customWidth="1"/>
    <col min="4366" max="4608" width="9" style="20"/>
    <col min="4609" max="4609" width="5" style="20" customWidth="1"/>
    <col min="4610" max="4620" width="9" style="20"/>
    <col min="4621" max="4621" width="9.83203125" style="20" customWidth="1"/>
    <col min="4622" max="4864" width="9" style="20"/>
    <col min="4865" max="4865" width="5" style="20" customWidth="1"/>
    <col min="4866" max="4876" width="9" style="20"/>
    <col min="4877" max="4877" width="9.83203125" style="20" customWidth="1"/>
    <col min="4878" max="5120" width="9" style="20"/>
    <col min="5121" max="5121" width="5" style="20" customWidth="1"/>
    <col min="5122" max="5132" width="9" style="20"/>
    <col min="5133" max="5133" width="9.83203125" style="20" customWidth="1"/>
    <col min="5134" max="5376" width="9" style="20"/>
    <col min="5377" max="5377" width="5" style="20" customWidth="1"/>
    <col min="5378" max="5388" width="9" style="20"/>
    <col min="5389" max="5389" width="9.83203125" style="20" customWidth="1"/>
    <col min="5390" max="5632" width="9" style="20"/>
    <col min="5633" max="5633" width="5" style="20" customWidth="1"/>
    <col min="5634" max="5644" width="9" style="20"/>
    <col min="5645" max="5645" width="9.83203125" style="20" customWidth="1"/>
    <col min="5646" max="5888" width="9" style="20"/>
    <col min="5889" max="5889" width="5" style="20" customWidth="1"/>
    <col min="5890" max="5900" width="9" style="20"/>
    <col min="5901" max="5901" width="9.83203125" style="20" customWidth="1"/>
    <col min="5902" max="6144" width="9" style="20"/>
    <col min="6145" max="6145" width="5" style="20" customWidth="1"/>
    <col min="6146" max="6156" width="9" style="20"/>
    <col min="6157" max="6157" width="9.83203125" style="20" customWidth="1"/>
    <col min="6158" max="6400" width="9" style="20"/>
    <col min="6401" max="6401" width="5" style="20" customWidth="1"/>
    <col min="6402" max="6412" width="9" style="20"/>
    <col min="6413" max="6413" width="9.83203125" style="20" customWidth="1"/>
    <col min="6414" max="6656" width="9" style="20"/>
    <col min="6657" max="6657" width="5" style="20" customWidth="1"/>
    <col min="6658" max="6668" width="9" style="20"/>
    <col min="6669" max="6669" width="9.83203125" style="20" customWidth="1"/>
    <col min="6670" max="6912" width="9" style="20"/>
    <col min="6913" max="6913" width="5" style="20" customWidth="1"/>
    <col min="6914" max="6924" width="9" style="20"/>
    <col min="6925" max="6925" width="9.83203125" style="20" customWidth="1"/>
    <col min="6926" max="7168" width="9" style="20"/>
    <col min="7169" max="7169" width="5" style="20" customWidth="1"/>
    <col min="7170" max="7180" width="9" style="20"/>
    <col min="7181" max="7181" width="9.83203125" style="20" customWidth="1"/>
    <col min="7182" max="7424" width="9" style="20"/>
    <col min="7425" max="7425" width="5" style="20" customWidth="1"/>
    <col min="7426" max="7436" width="9" style="20"/>
    <col min="7437" max="7437" width="9.83203125" style="20" customWidth="1"/>
    <col min="7438" max="7680" width="9" style="20"/>
    <col min="7681" max="7681" width="5" style="20" customWidth="1"/>
    <col min="7682" max="7692" width="9" style="20"/>
    <col min="7693" max="7693" width="9.83203125" style="20" customWidth="1"/>
    <col min="7694" max="7936" width="9" style="20"/>
    <col min="7937" max="7937" width="5" style="20" customWidth="1"/>
    <col min="7938" max="7948" width="9" style="20"/>
    <col min="7949" max="7949" width="9.83203125" style="20" customWidth="1"/>
    <col min="7950" max="8192" width="9" style="20"/>
    <col min="8193" max="8193" width="5" style="20" customWidth="1"/>
    <col min="8194" max="8204" width="9" style="20"/>
    <col min="8205" max="8205" width="9.83203125" style="20" customWidth="1"/>
    <col min="8206" max="8448" width="9" style="20"/>
    <col min="8449" max="8449" width="5" style="20" customWidth="1"/>
    <col min="8450" max="8460" width="9" style="20"/>
    <col min="8461" max="8461" width="9.83203125" style="20" customWidth="1"/>
    <col min="8462" max="8704" width="9" style="20"/>
    <col min="8705" max="8705" width="5" style="20" customWidth="1"/>
    <col min="8706" max="8716" width="9" style="20"/>
    <col min="8717" max="8717" width="9.83203125" style="20" customWidth="1"/>
    <col min="8718" max="8960" width="9" style="20"/>
    <col min="8961" max="8961" width="5" style="20" customWidth="1"/>
    <col min="8962" max="8972" width="9" style="20"/>
    <col min="8973" max="8973" width="9.83203125" style="20" customWidth="1"/>
    <col min="8974" max="9216" width="9" style="20"/>
    <col min="9217" max="9217" width="5" style="20" customWidth="1"/>
    <col min="9218" max="9228" width="9" style="20"/>
    <col min="9229" max="9229" width="9.83203125" style="20" customWidth="1"/>
    <col min="9230" max="9472" width="9" style="20"/>
    <col min="9473" max="9473" width="5" style="20" customWidth="1"/>
    <col min="9474" max="9484" width="9" style="20"/>
    <col min="9485" max="9485" width="9.83203125" style="20" customWidth="1"/>
    <col min="9486" max="9728" width="9" style="20"/>
    <col min="9729" max="9729" width="5" style="20" customWidth="1"/>
    <col min="9730" max="9740" width="9" style="20"/>
    <col min="9741" max="9741" width="9.83203125" style="20" customWidth="1"/>
    <col min="9742" max="9984" width="9" style="20"/>
    <col min="9985" max="9985" width="5" style="20" customWidth="1"/>
    <col min="9986" max="9996" width="9" style="20"/>
    <col min="9997" max="9997" width="9.83203125" style="20" customWidth="1"/>
    <col min="9998" max="10240" width="9" style="20"/>
    <col min="10241" max="10241" width="5" style="20" customWidth="1"/>
    <col min="10242" max="10252" width="9" style="20"/>
    <col min="10253" max="10253" width="9.83203125" style="20" customWidth="1"/>
    <col min="10254" max="10496" width="9" style="20"/>
    <col min="10497" max="10497" width="5" style="20" customWidth="1"/>
    <col min="10498" max="10508" width="9" style="20"/>
    <col min="10509" max="10509" width="9.83203125" style="20" customWidth="1"/>
    <col min="10510" max="10752" width="9" style="20"/>
    <col min="10753" max="10753" width="5" style="20" customWidth="1"/>
    <col min="10754" max="10764" width="9" style="20"/>
    <col min="10765" max="10765" width="9.83203125" style="20" customWidth="1"/>
    <col min="10766" max="11008" width="9" style="20"/>
    <col min="11009" max="11009" width="5" style="20" customWidth="1"/>
    <col min="11010" max="11020" width="9" style="20"/>
    <col min="11021" max="11021" width="9.83203125" style="20" customWidth="1"/>
    <col min="11022" max="11264" width="9" style="20"/>
    <col min="11265" max="11265" width="5" style="20" customWidth="1"/>
    <col min="11266" max="11276" width="9" style="20"/>
    <col min="11277" max="11277" width="9.83203125" style="20" customWidth="1"/>
    <col min="11278" max="11520" width="9" style="20"/>
    <col min="11521" max="11521" width="5" style="20" customWidth="1"/>
    <col min="11522" max="11532" width="9" style="20"/>
    <col min="11533" max="11533" width="9.83203125" style="20" customWidth="1"/>
    <col min="11534" max="11776" width="9" style="20"/>
    <col min="11777" max="11777" width="5" style="20" customWidth="1"/>
    <col min="11778" max="11788" width="9" style="20"/>
    <col min="11789" max="11789" width="9.83203125" style="20" customWidth="1"/>
    <col min="11790" max="12032" width="9" style="20"/>
    <col min="12033" max="12033" width="5" style="20" customWidth="1"/>
    <col min="12034" max="12044" width="9" style="20"/>
    <col min="12045" max="12045" width="9.83203125" style="20" customWidth="1"/>
    <col min="12046" max="12288" width="9" style="20"/>
    <col min="12289" max="12289" width="5" style="20" customWidth="1"/>
    <col min="12290" max="12300" width="9" style="20"/>
    <col min="12301" max="12301" width="9.83203125" style="20" customWidth="1"/>
    <col min="12302" max="12544" width="9" style="20"/>
    <col min="12545" max="12545" width="5" style="20" customWidth="1"/>
    <col min="12546" max="12556" width="9" style="20"/>
    <col min="12557" max="12557" width="9.83203125" style="20" customWidth="1"/>
    <col min="12558" max="12800" width="9" style="20"/>
    <col min="12801" max="12801" width="5" style="20" customWidth="1"/>
    <col min="12802" max="12812" width="9" style="20"/>
    <col min="12813" max="12813" width="9.83203125" style="20" customWidth="1"/>
    <col min="12814" max="13056" width="9" style="20"/>
    <col min="13057" max="13057" width="5" style="20" customWidth="1"/>
    <col min="13058" max="13068" width="9" style="20"/>
    <col min="13069" max="13069" width="9.83203125" style="20" customWidth="1"/>
    <col min="13070" max="13312" width="9" style="20"/>
    <col min="13313" max="13313" width="5" style="20" customWidth="1"/>
    <col min="13314" max="13324" width="9" style="20"/>
    <col min="13325" max="13325" width="9.83203125" style="20" customWidth="1"/>
    <col min="13326" max="13568" width="9" style="20"/>
    <col min="13569" max="13569" width="5" style="20" customWidth="1"/>
    <col min="13570" max="13580" width="9" style="20"/>
    <col min="13581" max="13581" width="9.83203125" style="20" customWidth="1"/>
    <col min="13582" max="13824" width="9" style="20"/>
    <col min="13825" max="13825" width="5" style="20" customWidth="1"/>
    <col min="13826" max="13836" width="9" style="20"/>
    <col min="13837" max="13837" width="9.83203125" style="20" customWidth="1"/>
    <col min="13838" max="14080" width="9" style="20"/>
    <col min="14081" max="14081" width="5" style="20" customWidth="1"/>
    <col min="14082" max="14092" width="9" style="20"/>
    <col min="14093" max="14093" width="9.83203125" style="20" customWidth="1"/>
    <col min="14094" max="14336" width="9" style="20"/>
    <col min="14337" max="14337" width="5" style="20" customWidth="1"/>
    <col min="14338" max="14348" width="9" style="20"/>
    <col min="14349" max="14349" width="9.83203125" style="20" customWidth="1"/>
    <col min="14350" max="14592" width="9" style="20"/>
    <col min="14593" max="14593" width="5" style="20" customWidth="1"/>
    <col min="14594" max="14604" width="9" style="20"/>
    <col min="14605" max="14605" width="9.83203125" style="20" customWidth="1"/>
    <col min="14606" max="14848" width="9" style="20"/>
    <col min="14849" max="14849" width="5" style="20" customWidth="1"/>
    <col min="14850" max="14860" width="9" style="20"/>
    <col min="14861" max="14861" width="9.83203125" style="20" customWidth="1"/>
    <col min="14862" max="15104" width="9" style="20"/>
    <col min="15105" max="15105" width="5" style="20" customWidth="1"/>
    <col min="15106" max="15116" width="9" style="20"/>
    <col min="15117" max="15117" width="9.83203125" style="20" customWidth="1"/>
    <col min="15118" max="15360" width="9" style="20"/>
    <col min="15361" max="15361" width="5" style="20" customWidth="1"/>
    <col min="15362" max="15372" width="9" style="20"/>
    <col min="15373" max="15373" width="9.83203125" style="20" customWidth="1"/>
    <col min="15374" max="15616" width="9" style="20"/>
    <col min="15617" max="15617" width="5" style="20" customWidth="1"/>
    <col min="15618" max="15628" width="9" style="20"/>
    <col min="15629" max="15629" width="9.83203125" style="20" customWidth="1"/>
    <col min="15630" max="15872" width="9" style="20"/>
    <col min="15873" max="15873" width="5" style="20" customWidth="1"/>
    <col min="15874" max="15884" width="9" style="20"/>
    <col min="15885" max="15885" width="9.83203125" style="20" customWidth="1"/>
    <col min="15886" max="16128" width="9" style="20"/>
    <col min="16129" max="16129" width="5" style="20" customWidth="1"/>
    <col min="16130" max="16140" width="9" style="20"/>
    <col min="16141" max="16141" width="9.83203125" style="20" customWidth="1"/>
    <col min="16142" max="16384" width="9" style="20"/>
  </cols>
  <sheetData>
    <row r="1" spans="1:20" s="2" customFormat="1" ht="14">
      <c r="A1" s="1"/>
      <c r="B1" s="1"/>
      <c r="C1" s="1"/>
      <c r="D1" s="1"/>
      <c r="E1" s="1"/>
      <c r="F1" s="1"/>
      <c r="G1" s="1"/>
      <c r="H1" s="1"/>
      <c r="I1" s="1"/>
      <c r="J1" s="1"/>
      <c r="K1" s="1"/>
      <c r="L1" s="1"/>
      <c r="M1" s="1"/>
      <c r="N1" s="1"/>
      <c r="O1" s="1"/>
      <c r="P1" s="1"/>
      <c r="Q1" s="1"/>
      <c r="R1" s="1"/>
      <c r="S1" s="1"/>
      <c r="T1" s="1"/>
    </row>
    <row r="2" spans="1:20" s="2" customFormat="1" ht="14">
      <c r="A2" s="1"/>
      <c r="B2" s="1"/>
      <c r="C2" s="1"/>
      <c r="D2" s="1"/>
      <c r="E2" s="1"/>
      <c r="F2" s="1"/>
      <c r="G2" s="1"/>
      <c r="H2" s="1"/>
      <c r="I2" s="1"/>
      <c r="J2" s="1"/>
      <c r="K2" s="1"/>
      <c r="L2" s="1"/>
      <c r="M2" s="1"/>
      <c r="N2" s="1"/>
      <c r="O2" s="1"/>
      <c r="P2" s="1"/>
      <c r="Q2" s="1"/>
      <c r="R2" s="1"/>
      <c r="S2" s="1"/>
      <c r="T2" s="1"/>
    </row>
    <row r="3" spans="1:20" s="2" customFormat="1" ht="21">
      <c r="A3" s="1"/>
      <c r="B3" s="3"/>
      <c r="C3" s="4"/>
      <c r="D3" s="4"/>
      <c r="E3" s="4"/>
      <c r="F3" s="1"/>
      <c r="G3" s="1"/>
      <c r="H3" s="1"/>
      <c r="I3" s="1"/>
      <c r="J3" s="1"/>
      <c r="K3" s="1"/>
      <c r="L3" s="1"/>
      <c r="M3" s="1"/>
      <c r="N3" s="1"/>
      <c r="O3" s="1"/>
      <c r="P3" s="1"/>
      <c r="Q3" s="1"/>
      <c r="R3" s="1"/>
      <c r="S3" s="1"/>
      <c r="T3" s="1"/>
    </row>
    <row r="4" spans="1:20" s="2" customFormat="1" ht="14">
      <c r="A4" s="1"/>
      <c r="B4" s="1"/>
      <c r="C4" s="1"/>
      <c r="D4" s="1"/>
      <c r="E4" s="1"/>
      <c r="F4" s="1"/>
      <c r="G4" s="1"/>
      <c r="H4" s="1"/>
      <c r="I4" s="1"/>
      <c r="J4" s="1"/>
      <c r="K4" s="1"/>
      <c r="L4" s="1"/>
      <c r="M4" s="1"/>
      <c r="N4" s="1"/>
      <c r="O4" s="1"/>
      <c r="P4" s="1"/>
      <c r="Q4" s="1"/>
      <c r="R4" s="1"/>
      <c r="S4" s="1"/>
      <c r="T4" s="1"/>
    </row>
    <row r="5" spans="1:20" s="2" customFormat="1" ht="14">
      <c r="A5" s="1"/>
      <c r="B5" s="1"/>
      <c r="C5" s="1"/>
      <c r="D5" s="1"/>
      <c r="E5" s="1"/>
      <c r="F5" s="1"/>
      <c r="G5" s="1"/>
      <c r="H5" s="1"/>
      <c r="I5" s="1"/>
      <c r="J5" s="1"/>
      <c r="K5" s="1"/>
      <c r="L5" s="1"/>
      <c r="M5" s="1"/>
      <c r="N5" s="1"/>
      <c r="O5" s="1"/>
      <c r="P5" s="1"/>
      <c r="Q5" s="1"/>
      <c r="R5" s="1"/>
      <c r="S5" s="1"/>
      <c r="T5" s="1"/>
    </row>
    <row r="6" spans="1:20" s="2" customFormat="1" ht="14">
      <c r="A6" s="1"/>
      <c r="B6" s="1"/>
      <c r="C6" s="1"/>
      <c r="D6" s="1"/>
      <c r="E6" s="1"/>
      <c r="F6" s="1"/>
      <c r="G6" s="1"/>
      <c r="H6" s="1"/>
      <c r="I6" s="1"/>
      <c r="J6" s="1"/>
      <c r="K6" s="1"/>
      <c r="L6" s="1"/>
      <c r="M6" s="1"/>
      <c r="N6" s="1"/>
      <c r="O6" s="1"/>
      <c r="P6" s="1"/>
      <c r="Q6" s="1"/>
      <c r="R6" s="1"/>
      <c r="S6" s="1"/>
      <c r="T6" s="1"/>
    </row>
    <row r="7" spans="1:20" s="2" customFormat="1">
      <c r="A7" s="5"/>
      <c r="B7" s="5"/>
      <c r="C7" s="5"/>
      <c r="D7" s="5"/>
      <c r="E7" s="5"/>
      <c r="F7" s="5"/>
      <c r="G7" s="5"/>
      <c r="H7" s="5"/>
      <c r="I7" s="5"/>
      <c r="J7" s="5"/>
      <c r="K7" s="5"/>
      <c r="L7" s="5"/>
      <c r="M7" s="5"/>
      <c r="N7" s="5"/>
      <c r="O7" s="5"/>
      <c r="P7" s="5"/>
      <c r="Q7" s="5"/>
      <c r="R7" s="5"/>
      <c r="S7" s="5"/>
      <c r="T7" s="5"/>
    </row>
    <row r="8" spans="1:20" s="2" customFormat="1">
      <c r="A8" s="5"/>
      <c r="B8" s="5"/>
      <c r="C8" s="5"/>
      <c r="D8" s="5"/>
      <c r="E8" s="5"/>
      <c r="F8" s="5"/>
      <c r="G8" s="5"/>
      <c r="H8" s="5"/>
      <c r="I8" s="5"/>
      <c r="J8" s="5"/>
      <c r="K8" s="5"/>
      <c r="L8" s="5"/>
      <c r="M8" s="5"/>
      <c r="N8" s="5"/>
      <c r="O8" s="5"/>
      <c r="P8" s="5"/>
      <c r="Q8" s="5"/>
      <c r="R8" s="5"/>
      <c r="S8" s="5"/>
      <c r="T8" s="5"/>
    </row>
    <row r="9" spans="1:20" s="2" customFormat="1" ht="40.5" customHeight="1">
      <c r="A9" s="5"/>
      <c r="B9" s="5"/>
      <c r="C9" s="5"/>
      <c r="D9" s="5"/>
      <c r="E9" s="5"/>
      <c r="F9" s="5"/>
      <c r="G9" s="240" t="s">
        <v>0</v>
      </c>
      <c r="H9" s="241"/>
      <c r="I9" s="241"/>
      <c r="J9" s="241"/>
      <c r="K9" s="241"/>
      <c r="L9" s="241"/>
      <c r="M9" s="242"/>
      <c r="N9" s="5"/>
      <c r="O9" s="5"/>
      <c r="P9" s="5"/>
      <c r="Q9" s="5"/>
      <c r="R9" s="5"/>
      <c r="S9" s="5"/>
      <c r="T9" s="5"/>
    </row>
    <row r="10" spans="1:20" s="2" customFormat="1">
      <c r="A10" s="5"/>
      <c r="B10" s="5"/>
      <c r="C10" s="5"/>
      <c r="D10" s="5"/>
      <c r="E10" s="5"/>
      <c r="F10" s="5"/>
      <c r="G10" s="5"/>
      <c r="H10" s="5"/>
      <c r="I10" s="5"/>
      <c r="J10" s="5"/>
      <c r="K10" s="5"/>
      <c r="L10" s="5"/>
      <c r="M10" s="5"/>
      <c r="N10" s="5"/>
      <c r="O10" s="5"/>
      <c r="P10" s="5"/>
      <c r="Q10" s="5"/>
      <c r="R10" s="5"/>
      <c r="S10" s="5"/>
      <c r="T10" s="5"/>
    </row>
    <row r="11" spans="1:20" s="2" customFormat="1">
      <c r="A11" s="5"/>
      <c r="B11" s="5"/>
      <c r="C11" s="5"/>
      <c r="D11" s="5"/>
      <c r="E11" s="5"/>
      <c r="F11" s="5"/>
      <c r="G11" s="5"/>
      <c r="H11" s="5"/>
      <c r="I11" s="5"/>
      <c r="J11" s="5"/>
      <c r="K11" s="5"/>
      <c r="L11" s="5"/>
      <c r="M11" s="5"/>
      <c r="N11" s="5"/>
      <c r="O11" s="5"/>
      <c r="P11" s="5"/>
      <c r="Q11" s="5"/>
      <c r="R11" s="5"/>
      <c r="S11" s="5"/>
      <c r="T11" s="5"/>
    </row>
    <row r="12" spans="1:20" s="2" customFormat="1">
      <c r="A12" s="5"/>
      <c r="B12" s="5"/>
      <c r="C12" s="5"/>
      <c r="D12" s="5"/>
      <c r="E12" s="5"/>
      <c r="F12" s="5"/>
      <c r="G12" s="5"/>
      <c r="H12" s="5"/>
      <c r="I12" s="5"/>
      <c r="J12" s="5"/>
      <c r="K12" s="5"/>
      <c r="L12" s="5"/>
      <c r="M12" s="5"/>
      <c r="N12" s="5"/>
      <c r="O12" s="5"/>
      <c r="P12" s="5"/>
      <c r="Q12" s="5"/>
      <c r="R12" s="5"/>
      <c r="S12" s="5"/>
      <c r="T12" s="5"/>
    </row>
    <row r="13" spans="1:20" s="2" customFormat="1">
      <c r="A13" s="5"/>
      <c r="B13" s="5"/>
      <c r="C13" s="5"/>
      <c r="D13" s="5"/>
      <c r="E13" s="5"/>
      <c r="F13" s="5"/>
      <c r="G13" s="5"/>
      <c r="H13" s="5"/>
      <c r="I13" s="5"/>
      <c r="J13" s="5"/>
      <c r="K13" s="5"/>
      <c r="L13" s="5"/>
      <c r="M13" s="5"/>
      <c r="N13" s="5"/>
      <c r="O13" s="5"/>
      <c r="P13" s="5"/>
      <c r="Q13" s="5"/>
      <c r="R13" s="5"/>
      <c r="S13" s="5"/>
      <c r="T13" s="5"/>
    </row>
    <row r="14" spans="1:20" s="2" customFormat="1">
      <c r="A14" s="5"/>
      <c r="B14" s="5"/>
      <c r="C14" s="5"/>
      <c r="D14" s="5"/>
      <c r="E14" s="5"/>
      <c r="F14" s="5"/>
      <c r="G14" s="5"/>
      <c r="H14" s="5"/>
      <c r="I14" s="5"/>
      <c r="J14" s="5"/>
      <c r="K14" s="5"/>
      <c r="L14" s="5"/>
      <c r="M14" s="5"/>
      <c r="N14" s="5"/>
      <c r="O14" s="5"/>
      <c r="P14" s="5"/>
      <c r="Q14" s="5"/>
      <c r="R14" s="5"/>
      <c r="S14" s="5"/>
      <c r="T14" s="5"/>
    </row>
    <row r="15" spans="1:20" s="2" customFormat="1">
      <c r="A15" s="5"/>
      <c r="B15" s="5"/>
      <c r="C15" s="5"/>
      <c r="D15" s="5"/>
      <c r="E15" s="5"/>
      <c r="F15" s="5"/>
      <c r="G15" s="5"/>
      <c r="H15" s="5"/>
      <c r="I15" s="5"/>
      <c r="J15" s="5"/>
      <c r="K15" s="5"/>
      <c r="L15" s="5"/>
      <c r="M15" s="5"/>
      <c r="N15" s="5"/>
      <c r="O15" s="5"/>
      <c r="P15" s="5"/>
      <c r="Q15" s="5"/>
      <c r="R15" s="5"/>
      <c r="S15" s="5"/>
      <c r="T15" s="5"/>
    </row>
    <row r="16" spans="1:20" s="2" customFormat="1">
      <c r="A16" s="5"/>
      <c r="B16" s="5"/>
      <c r="C16" s="5"/>
      <c r="D16" s="5"/>
      <c r="E16" s="5"/>
      <c r="F16" s="5"/>
      <c r="G16" s="5"/>
      <c r="H16" s="5"/>
      <c r="I16" s="5"/>
      <c r="J16" s="5"/>
      <c r="K16" s="5"/>
      <c r="L16" s="5"/>
      <c r="M16" s="5"/>
      <c r="N16" s="5"/>
      <c r="O16" s="5"/>
      <c r="P16" s="5"/>
      <c r="Q16" s="5"/>
      <c r="R16" s="5"/>
      <c r="S16" s="5"/>
      <c r="T16" s="5"/>
    </row>
    <row r="17" spans="1:20" s="2" customFormat="1">
      <c r="A17" s="5"/>
      <c r="B17" s="5"/>
      <c r="C17" s="5"/>
      <c r="D17" s="5"/>
      <c r="E17" s="5"/>
      <c r="F17" s="5"/>
      <c r="G17" s="5"/>
      <c r="H17" s="5"/>
      <c r="I17" s="5"/>
      <c r="J17" s="5"/>
      <c r="K17" s="5"/>
      <c r="L17" s="5"/>
      <c r="M17" s="5"/>
      <c r="N17" s="5"/>
      <c r="O17" s="5"/>
      <c r="P17" s="5"/>
      <c r="Q17" s="5"/>
      <c r="R17" s="5"/>
      <c r="S17" s="5"/>
      <c r="T17" s="5"/>
    </row>
    <row r="18" spans="1:20" s="2" customFormat="1" ht="13.5" customHeight="1">
      <c r="A18" s="5"/>
      <c r="B18" s="5"/>
      <c r="C18" s="5"/>
      <c r="D18" s="5"/>
      <c r="E18" s="5"/>
      <c r="F18" s="5"/>
      <c r="G18" s="6"/>
      <c r="H18" s="7"/>
      <c r="I18" s="7"/>
      <c r="J18" s="7"/>
      <c r="K18" s="7"/>
      <c r="L18" s="7"/>
      <c r="M18" s="7"/>
      <c r="N18" s="5"/>
      <c r="O18" s="5"/>
      <c r="P18" s="5"/>
      <c r="Q18" s="5"/>
      <c r="R18" s="5"/>
      <c r="S18" s="5"/>
      <c r="T18" s="5"/>
    </row>
    <row r="19" spans="1:20" s="2" customFormat="1">
      <c r="A19" s="5"/>
      <c r="B19" s="5"/>
      <c r="C19" s="5"/>
      <c r="D19" s="5"/>
      <c r="E19" s="5"/>
      <c r="F19" s="5"/>
      <c r="G19" s="5"/>
      <c r="H19" s="5"/>
      <c r="I19" s="5"/>
      <c r="J19" s="5"/>
      <c r="K19" s="5"/>
      <c r="L19" s="5"/>
      <c r="M19" s="5"/>
      <c r="N19" s="5"/>
      <c r="O19" s="5"/>
      <c r="P19" s="5"/>
      <c r="Q19" s="5"/>
      <c r="R19" s="5"/>
      <c r="S19" s="5"/>
      <c r="T19" s="5"/>
    </row>
    <row r="20" spans="1:20" s="2" customFormat="1" ht="19">
      <c r="A20" s="5"/>
      <c r="B20" s="5"/>
      <c r="C20" s="5"/>
      <c r="D20" s="5"/>
      <c r="E20" s="5"/>
      <c r="F20" s="5"/>
      <c r="G20" s="5"/>
      <c r="H20" s="5"/>
      <c r="I20" s="5"/>
      <c r="J20" s="5"/>
      <c r="K20" s="5"/>
      <c r="L20" s="5"/>
      <c r="M20" s="8" t="s">
        <v>1</v>
      </c>
      <c r="N20" s="5"/>
      <c r="O20" s="9" t="s">
        <v>2</v>
      </c>
      <c r="P20" s="10" t="s">
        <v>3</v>
      </c>
      <c r="Q20" s="9"/>
      <c r="R20" s="5"/>
      <c r="S20" s="5"/>
      <c r="T20" s="5"/>
    </row>
    <row r="21" spans="1:20" s="2" customFormat="1">
      <c r="A21" s="5"/>
      <c r="B21" s="5"/>
      <c r="C21" s="5"/>
      <c r="D21" s="5"/>
      <c r="E21" s="5"/>
      <c r="F21" s="5"/>
      <c r="G21" s="5"/>
      <c r="H21" s="5"/>
      <c r="I21" s="5"/>
      <c r="J21" s="5"/>
      <c r="K21" s="5"/>
      <c r="L21" s="5"/>
      <c r="M21" s="5"/>
      <c r="N21" s="5"/>
      <c r="O21" s="5"/>
      <c r="P21" s="5"/>
      <c r="Q21" s="5"/>
      <c r="R21" s="5"/>
      <c r="S21" s="5"/>
      <c r="T21" s="5"/>
    </row>
    <row r="22" spans="1:20" s="2" customFormat="1" ht="21">
      <c r="A22" s="5"/>
      <c r="B22" s="5"/>
      <c r="C22" s="5"/>
      <c r="D22" s="5"/>
      <c r="E22" s="5"/>
      <c r="F22" s="5"/>
      <c r="G22" s="5"/>
      <c r="H22" s="5"/>
      <c r="I22" s="5"/>
      <c r="J22" s="5"/>
      <c r="K22" s="5"/>
      <c r="L22" s="11"/>
      <c r="M22" s="11" t="s">
        <v>4</v>
      </c>
      <c r="N22" s="5"/>
      <c r="O22" s="5"/>
      <c r="P22" s="5"/>
      <c r="Q22" s="5"/>
      <c r="R22" s="5"/>
      <c r="S22" s="5"/>
      <c r="T22" s="5"/>
    </row>
    <row r="23" spans="1:20" s="2" customFormat="1">
      <c r="A23" s="5"/>
      <c r="B23" s="5"/>
      <c r="C23" s="5"/>
      <c r="D23" s="5"/>
      <c r="E23" s="5"/>
      <c r="F23" s="5"/>
      <c r="G23" s="5"/>
      <c r="H23" s="5"/>
      <c r="I23" s="5"/>
      <c r="J23" s="5"/>
      <c r="K23" s="5"/>
      <c r="L23" s="5"/>
      <c r="M23" s="5"/>
      <c r="N23" s="5"/>
      <c r="O23" s="5"/>
      <c r="P23" s="5"/>
      <c r="Q23" s="5"/>
      <c r="R23" s="5"/>
      <c r="S23" s="5"/>
      <c r="T23" s="5"/>
    </row>
    <row r="24" spans="1:20" s="2" customFormat="1">
      <c r="A24" s="5"/>
      <c r="B24" s="5"/>
      <c r="C24" s="5"/>
      <c r="D24" s="5"/>
      <c r="E24" s="5"/>
      <c r="F24" s="5"/>
      <c r="G24" s="5"/>
      <c r="H24" s="5"/>
      <c r="I24" s="5"/>
      <c r="J24" s="5"/>
      <c r="K24" s="5"/>
      <c r="L24" s="5" t="s">
        <v>5</v>
      </c>
      <c r="M24" s="5"/>
      <c r="N24" s="5"/>
      <c r="O24" s="5"/>
      <c r="P24" s="5"/>
      <c r="Q24" s="5"/>
      <c r="R24" s="5"/>
      <c r="S24" s="5"/>
      <c r="T24" s="5"/>
    </row>
    <row r="25" spans="1:20" s="2" customFormat="1">
      <c r="A25" s="5"/>
      <c r="B25" s="5"/>
      <c r="C25" s="5"/>
      <c r="D25" s="5"/>
      <c r="E25" s="5"/>
      <c r="F25" s="5"/>
      <c r="G25" s="5"/>
      <c r="H25" s="5"/>
      <c r="I25" s="5"/>
      <c r="J25" s="5"/>
      <c r="K25" s="5"/>
      <c r="L25" s="5"/>
      <c r="M25" s="243"/>
      <c r="N25" s="244"/>
      <c r="O25" s="244"/>
      <c r="P25" s="244"/>
      <c r="Q25" s="244"/>
      <c r="R25" s="5"/>
      <c r="S25" s="5"/>
      <c r="T25" s="5"/>
    </row>
    <row r="26" spans="1:20" s="2" customFormat="1">
      <c r="A26" s="5"/>
      <c r="B26" s="5"/>
      <c r="C26" s="5"/>
      <c r="D26" s="5"/>
      <c r="E26" s="5"/>
      <c r="F26" s="5"/>
      <c r="G26" s="5"/>
      <c r="H26" s="5"/>
      <c r="I26" s="5"/>
      <c r="J26" s="5"/>
      <c r="K26" s="5"/>
      <c r="L26" s="5"/>
      <c r="M26" s="5"/>
      <c r="N26" s="5"/>
      <c r="O26" s="5"/>
      <c r="P26" s="5"/>
      <c r="Q26" s="5"/>
      <c r="R26" s="5"/>
      <c r="S26" s="5"/>
      <c r="T26" s="5"/>
    </row>
    <row r="27" spans="1:20" s="2" customFormat="1" ht="23.25" customHeight="1">
      <c r="A27" s="245" t="s">
        <v>6</v>
      </c>
      <c r="B27" s="246"/>
      <c r="C27" s="246"/>
      <c r="D27" s="246"/>
      <c r="E27" s="246"/>
      <c r="F27" s="246"/>
      <c r="G27" s="246"/>
      <c r="H27" s="246"/>
      <c r="I27" s="246"/>
      <c r="J27" s="246"/>
      <c r="K27" s="246"/>
      <c r="L27" s="246"/>
      <c r="M27" s="246"/>
      <c r="N27" s="246"/>
      <c r="O27" s="246"/>
      <c r="P27" s="246"/>
      <c r="Q27" s="246"/>
      <c r="R27" s="5"/>
      <c r="S27" s="5"/>
      <c r="T27" s="5"/>
    </row>
    <row r="28" spans="1:20" s="2" customFormat="1">
      <c r="A28" s="5"/>
      <c r="B28" s="5"/>
      <c r="C28" s="5"/>
      <c r="D28" s="5"/>
      <c r="E28" s="5"/>
      <c r="F28" s="5"/>
      <c r="G28" s="5"/>
      <c r="H28" s="5"/>
      <c r="I28" s="5"/>
      <c r="J28" s="5"/>
      <c r="K28" s="14"/>
      <c r="L28" s="5"/>
      <c r="M28" s="5"/>
      <c r="N28" s="5"/>
      <c r="O28" s="5"/>
      <c r="P28" s="5"/>
      <c r="Q28" s="5"/>
      <c r="R28" s="5"/>
      <c r="S28" s="5"/>
      <c r="T28" s="5"/>
    </row>
    <row r="29" spans="1:20" s="2" customFormat="1" ht="18.75" customHeight="1">
      <c r="A29" s="239" t="s">
        <v>7</v>
      </c>
      <c r="B29" s="239"/>
      <c r="C29" s="239"/>
      <c r="D29" s="239"/>
      <c r="E29" s="239"/>
      <c r="F29" s="239"/>
      <c r="G29" s="239"/>
      <c r="H29" s="239"/>
      <c r="I29" s="239"/>
      <c r="J29" s="239"/>
      <c r="K29" s="15"/>
      <c r="L29" s="247" t="s">
        <v>8</v>
      </c>
      <c r="M29" s="248"/>
      <c r="N29" s="248"/>
      <c r="O29" s="248"/>
      <c r="P29" s="249"/>
      <c r="Q29" s="5"/>
      <c r="R29" s="5"/>
      <c r="S29" s="5"/>
      <c r="T29" s="5"/>
    </row>
    <row r="30" spans="1:20" s="2" customFormat="1" ht="18.75" customHeight="1">
      <c r="A30" s="239" t="s">
        <v>9</v>
      </c>
      <c r="B30" s="239"/>
      <c r="C30" s="239"/>
      <c r="D30" s="239"/>
      <c r="E30" s="239"/>
      <c r="F30" s="239"/>
      <c r="G30" s="239"/>
      <c r="H30" s="239"/>
      <c r="I30" s="239"/>
      <c r="J30" s="239"/>
      <c r="K30" s="14"/>
      <c r="L30" s="16"/>
      <c r="M30" s="16"/>
      <c r="N30" s="16"/>
      <c r="O30" s="16"/>
      <c r="P30" s="16"/>
      <c r="Q30" s="16"/>
      <c r="R30" s="5"/>
      <c r="S30" s="5"/>
      <c r="T30" s="5"/>
    </row>
    <row r="31" spans="1:20" s="2" customFormat="1" ht="18.75" customHeight="1">
      <c r="A31" s="239" t="s">
        <v>10</v>
      </c>
      <c r="B31" s="239"/>
      <c r="C31" s="239"/>
      <c r="D31" s="239"/>
      <c r="E31" s="239"/>
      <c r="F31" s="239"/>
      <c r="G31" s="239"/>
      <c r="H31" s="239"/>
      <c r="I31" s="239"/>
      <c r="J31" s="239"/>
      <c r="K31" s="15" t="s">
        <v>11</v>
      </c>
      <c r="L31" s="5"/>
      <c r="M31" s="5"/>
      <c r="N31" s="5"/>
      <c r="O31" s="5"/>
      <c r="P31" s="5"/>
      <c r="Q31" s="5"/>
      <c r="R31" s="5"/>
      <c r="S31" s="5"/>
      <c r="T31" s="5"/>
    </row>
    <row r="32" spans="1:20" s="2" customFormat="1" ht="18.75" customHeight="1">
      <c r="A32" s="239" t="s">
        <v>12</v>
      </c>
      <c r="B32" s="239"/>
      <c r="C32" s="239"/>
      <c r="D32" s="239"/>
      <c r="E32" s="239"/>
      <c r="F32" s="239"/>
      <c r="G32" s="239"/>
      <c r="H32" s="239"/>
      <c r="I32" s="239"/>
      <c r="J32" s="239"/>
      <c r="K32" s="14"/>
      <c r="L32" s="252" t="s">
        <v>13</v>
      </c>
      <c r="M32" s="252"/>
      <c r="N32" s="252"/>
      <c r="O32" s="252"/>
      <c r="P32" s="252"/>
      <c r="Q32" s="252"/>
      <c r="R32" s="17"/>
      <c r="S32" s="5"/>
      <c r="T32" s="5"/>
    </row>
    <row r="33" spans="1:24" s="2" customFormat="1" ht="18.75" customHeight="1">
      <c r="A33" s="239" t="s">
        <v>14</v>
      </c>
      <c r="B33" s="239"/>
      <c r="C33" s="239"/>
      <c r="D33" s="239"/>
      <c r="E33" s="239"/>
      <c r="F33" s="239"/>
      <c r="G33" s="239"/>
      <c r="H33" s="239"/>
      <c r="I33" s="239"/>
      <c r="J33" s="239"/>
      <c r="K33" s="14"/>
      <c r="L33" s="5"/>
      <c r="M33" s="5"/>
      <c r="N33" s="5"/>
      <c r="O33" s="5"/>
      <c r="P33" s="5"/>
      <c r="Q33" s="5"/>
      <c r="R33" s="5"/>
      <c r="S33" s="5"/>
      <c r="T33" s="5"/>
    </row>
    <row r="34" spans="1:24" s="2" customFormat="1" ht="20.25" customHeight="1">
      <c r="A34" s="18"/>
      <c r="B34" s="253" t="s">
        <v>15</v>
      </c>
      <c r="C34" s="254"/>
      <c r="D34" s="254"/>
      <c r="E34" s="254"/>
      <c r="F34" s="254"/>
      <c r="G34" s="254"/>
      <c r="H34" s="254"/>
      <c r="I34" s="255"/>
      <c r="J34" s="5"/>
      <c r="K34" s="19" t="s">
        <v>16</v>
      </c>
      <c r="L34" s="11"/>
      <c r="M34" s="11"/>
      <c r="N34" s="5"/>
      <c r="O34" s="5"/>
      <c r="P34" s="5"/>
      <c r="Q34" s="5"/>
      <c r="R34" s="5"/>
      <c r="S34" s="5"/>
      <c r="T34" s="5"/>
    </row>
    <row r="35" spans="1:24" s="2" customFormat="1" ht="20.25" customHeight="1">
      <c r="A35" s="251" t="s">
        <v>17</v>
      </c>
      <c r="B35" s="251"/>
      <c r="C35" s="251"/>
      <c r="D35" s="251"/>
      <c r="E35" s="251"/>
      <c r="F35" s="251"/>
      <c r="G35" s="251"/>
      <c r="H35" s="251"/>
      <c r="I35" s="251"/>
      <c r="J35" s="5"/>
      <c r="K35" s="19" t="s">
        <v>18</v>
      </c>
      <c r="L35" s="5"/>
      <c r="M35" s="5"/>
      <c r="N35" s="5"/>
      <c r="O35" s="5"/>
      <c r="P35" s="5"/>
      <c r="Q35" s="5"/>
      <c r="R35" s="5"/>
      <c r="S35" s="5"/>
      <c r="T35" s="5"/>
    </row>
    <row r="36" spans="1:24" s="2" customFormat="1" ht="20.25" customHeight="1">
      <c r="A36" s="251" t="s">
        <v>19</v>
      </c>
      <c r="B36" s="251"/>
      <c r="C36" s="251"/>
      <c r="D36" s="251"/>
      <c r="E36" s="251"/>
      <c r="F36" s="251"/>
      <c r="G36" s="251"/>
      <c r="H36" s="251"/>
      <c r="I36" s="251"/>
      <c r="J36" s="5"/>
      <c r="K36" s="19" t="s">
        <v>20</v>
      </c>
      <c r="L36" s="5"/>
      <c r="M36" s="5"/>
      <c r="N36" s="5"/>
      <c r="O36" s="5"/>
      <c r="P36" s="5"/>
      <c r="Q36" s="5"/>
      <c r="R36" s="5"/>
      <c r="S36" s="5"/>
      <c r="T36" s="5"/>
    </row>
    <row r="37" spans="1:24" s="2" customFormat="1" ht="20.25" customHeight="1">
      <c r="A37" s="251" t="s">
        <v>21</v>
      </c>
      <c r="B37" s="251"/>
      <c r="C37" s="251"/>
      <c r="D37" s="251"/>
      <c r="E37" s="251"/>
      <c r="F37" s="251"/>
      <c r="G37" s="251"/>
      <c r="H37" s="251"/>
      <c r="I37" s="251"/>
      <c r="J37" s="5"/>
      <c r="K37" s="14"/>
      <c r="L37" s="5"/>
      <c r="M37" s="12"/>
      <c r="N37" s="13"/>
      <c r="O37" s="13"/>
      <c r="P37" s="13"/>
      <c r="Q37" s="13"/>
      <c r="R37" s="20"/>
      <c r="S37" s="5"/>
      <c r="T37" s="5"/>
    </row>
    <row r="38" spans="1:24" s="2" customFormat="1" ht="20.25" customHeight="1">
      <c r="A38" s="251" t="s">
        <v>22</v>
      </c>
      <c r="B38" s="251"/>
      <c r="C38" s="251"/>
      <c r="D38" s="251"/>
      <c r="E38" s="251"/>
      <c r="F38" s="251"/>
      <c r="G38" s="251"/>
      <c r="H38" s="251"/>
      <c r="I38" s="251"/>
      <c r="J38" s="5"/>
      <c r="K38" s="14"/>
      <c r="L38" s="5"/>
      <c r="N38" s="5"/>
      <c r="O38" s="5"/>
      <c r="P38" s="5"/>
      <c r="Q38" s="5"/>
      <c r="R38" s="5"/>
      <c r="S38" s="5"/>
      <c r="T38" s="5"/>
      <c r="V38" s="250"/>
      <c r="W38" s="250"/>
    </row>
    <row r="39" spans="1:24" s="2" customFormat="1" ht="20.25" customHeight="1">
      <c r="A39" s="251" t="s">
        <v>23</v>
      </c>
      <c r="B39" s="251"/>
      <c r="C39" s="251"/>
      <c r="D39" s="251"/>
      <c r="E39" s="251"/>
      <c r="F39" s="251"/>
      <c r="G39" s="251"/>
      <c r="H39" s="251"/>
      <c r="I39" s="251"/>
      <c r="J39" s="5"/>
      <c r="K39" s="14"/>
      <c r="L39" s="5"/>
      <c r="N39" s="5"/>
      <c r="O39" s="5"/>
      <c r="P39" s="5"/>
      <c r="Q39" s="5"/>
      <c r="R39" s="5"/>
      <c r="S39" s="5"/>
      <c r="T39" s="5"/>
      <c r="V39" s="250"/>
      <c r="W39" s="250"/>
      <c r="X39" s="250"/>
    </row>
    <row r="40" spans="1:24" s="2" customFormat="1" ht="20.25" customHeight="1">
      <c r="A40" s="251" t="s">
        <v>24</v>
      </c>
      <c r="B40" s="251"/>
      <c r="C40" s="251"/>
      <c r="D40" s="251"/>
      <c r="E40" s="251"/>
      <c r="F40" s="251"/>
      <c r="G40" s="251"/>
      <c r="H40" s="251"/>
      <c r="I40" s="251"/>
      <c r="J40" s="5"/>
      <c r="K40" s="14"/>
      <c r="L40" s="5"/>
      <c r="N40" s="5"/>
      <c r="P40" s="5"/>
      <c r="Q40" s="5"/>
      <c r="R40" s="5"/>
      <c r="S40" s="5"/>
      <c r="T40" s="5"/>
    </row>
    <row r="41" spans="1:24" s="2" customFormat="1" ht="20.25" customHeight="1">
      <c r="A41" s="251" t="s">
        <v>25</v>
      </c>
      <c r="B41" s="251"/>
      <c r="C41" s="251"/>
      <c r="D41" s="251"/>
      <c r="E41" s="251"/>
      <c r="F41" s="251"/>
      <c r="G41" s="251"/>
      <c r="H41" s="251"/>
      <c r="I41" s="251"/>
      <c r="J41" s="5"/>
      <c r="K41" s="14"/>
      <c r="L41" s="5"/>
      <c r="M41" s="256"/>
      <c r="N41" s="257"/>
      <c r="O41" s="257"/>
      <c r="P41" s="257"/>
      <c r="Q41" s="257"/>
      <c r="R41" s="5"/>
      <c r="S41" s="5"/>
      <c r="T41" s="5"/>
    </row>
    <row r="42" spans="1:24" ht="20.25" customHeight="1">
      <c r="A42" s="251" t="s">
        <v>26</v>
      </c>
      <c r="B42" s="251"/>
      <c r="C42" s="251"/>
      <c r="D42" s="251"/>
      <c r="E42" s="251"/>
      <c r="F42" s="251"/>
      <c r="G42" s="251"/>
      <c r="H42" s="251"/>
      <c r="I42" s="251"/>
      <c r="J42" s="21"/>
      <c r="K42" s="22"/>
      <c r="L42" s="21"/>
      <c r="N42" s="21"/>
      <c r="P42" s="21"/>
      <c r="Q42" s="21"/>
      <c r="R42" s="21"/>
      <c r="S42" s="21"/>
      <c r="T42" s="21"/>
    </row>
    <row r="43" spans="1:24" ht="15" customHeight="1"/>
  </sheetData>
  <mergeCells count="22">
    <mergeCell ref="A40:I40"/>
    <mergeCell ref="A41:I41"/>
    <mergeCell ref="M41:Q41"/>
    <mergeCell ref="A42:I42"/>
    <mergeCell ref="A36:I36"/>
    <mergeCell ref="A37:I37"/>
    <mergeCell ref="A38:I38"/>
    <mergeCell ref="V38:W38"/>
    <mergeCell ref="A39:I39"/>
    <mergeCell ref="V39:X39"/>
    <mergeCell ref="A31:J31"/>
    <mergeCell ref="A32:J32"/>
    <mergeCell ref="L32:Q32"/>
    <mergeCell ref="A33:J33"/>
    <mergeCell ref="B34:I34"/>
    <mergeCell ref="A35:I35"/>
    <mergeCell ref="A30:J30"/>
    <mergeCell ref="G9:M9"/>
    <mergeCell ref="M25:Q25"/>
    <mergeCell ref="A27:Q27"/>
    <mergeCell ref="A29:J29"/>
    <mergeCell ref="L29:P29"/>
  </mergeCells>
  <phoneticPr fontId="3"/>
  <printOptions horizontalCentered="1" verticalCentered="1"/>
  <pageMargins left="0.11811023622047245" right="0.11811023622047245" top="0.39370078740157483" bottom="0.39370078740157483" header="0.31496062992125984" footer="0.31496062992125984"/>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BB48-AC74-4BF6-A3E6-3CA0AA71A1A6}">
  <sheetPr>
    <pageSetUpPr fitToPage="1"/>
  </sheetPr>
  <dimension ref="A1:X39"/>
  <sheetViews>
    <sheetView showZeros="0" tabSelected="1" zoomScale="80" zoomScaleNormal="80" workbookViewId="0">
      <selection activeCell="I2" sqref="I2:K2"/>
    </sheetView>
  </sheetViews>
  <sheetFormatPr defaultRowHeight="21"/>
  <cols>
    <col min="1" max="1" width="12.25" style="45" customWidth="1"/>
    <col min="2" max="2" width="10.33203125" style="46" customWidth="1"/>
    <col min="3" max="3" width="10.33203125" style="47" customWidth="1"/>
    <col min="4" max="13" width="10.33203125" style="46" customWidth="1"/>
    <col min="14" max="14" width="12.33203125" style="46" customWidth="1"/>
    <col min="15" max="17" width="10.33203125" style="46" customWidth="1"/>
    <col min="18" max="256" width="9" style="45"/>
    <col min="257" max="257" width="12.25" style="45" customWidth="1"/>
    <col min="258" max="269" width="10.33203125" style="45" customWidth="1"/>
    <col min="270" max="270" width="12.33203125" style="45" customWidth="1"/>
    <col min="271" max="273" width="10.33203125" style="45" customWidth="1"/>
    <col min="274" max="512" width="9" style="45"/>
    <col min="513" max="513" width="12.25" style="45" customWidth="1"/>
    <col min="514" max="525" width="10.33203125" style="45" customWidth="1"/>
    <col min="526" max="526" width="12.33203125" style="45" customWidth="1"/>
    <col min="527" max="529" width="10.33203125" style="45" customWidth="1"/>
    <col min="530" max="768" width="9" style="45"/>
    <col min="769" max="769" width="12.25" style="45" customWidth="1"/>
    <col min="770" max="781" width="10.33203125" style="45" customWidth="1"/>
    <col min="782" max="782" width="12.33203125" style="45" customWidth="1"/>
    <col min="783" max="785" width="10.33203125" style="45" customWidth="1"/>
    <col min="786" max="1024" width="9" style="45"/>
    <col min="1025" max="1025" width="12.25" style="45" customWidth="1"/>
    <col min="1026" max="1037" width="10.33203125" style="45" customWidth="1"/>
    <col min="1038" max="1038" width="12.33203125" style="45" customWidth="1"/>
    <col min="1039" max="1041" width="10.33203125" style="45" customWidth="1"/>
    <col min="1042" max="1280" width="9" style="45"/>
    <col min="1281" max="1281" width="12.25" style="45" customWidth="1"/>
    <col min="1282" max="1293" width="10.33203125" style="45" customWidth="1"/>
    <col min="1294" max="1294" width="12.33203125" style="45" customWidth="1"/>
    <col min="1295" max="1297" width="10.33203125" style="45" customWidth="1"/>
    <col min="1298" max="1536" width="9" style="45"/>
    <col min="1537" max="1537" width="12.25" style="45" customWidth="1"/>
    <col min="1538" max="1549" width="10.33203125" style="45" customWidth="1"/>
    <col min="1550" max="1550" width="12.33203125" style="45" customWidth="1"/>
    <col min="1551" max="1553" width="10.33203125" style="45" customWidth="1"/>
    <col min="1554" max="1792" width="9" style="45"/>
    <col min="1793" max="1793" width="12.25" style="45" customWidth="1"/>
    <col min="1794" max="1805" width="10.33203125" style="45" customWidth="1"/>
    <col min="1806" max="1806" width="12.33203125" style="45" customWidth="1"/>
    <col min="1807" max="1809" width="10.33203125" style="45" customWidth="1"/>
    <col min="1810" max="2048" width="9" style="45"/>
    <col min="2049" max="2049" width="12.25" style="45" customWidth="1"/>
    <col min="2050" max="2061" width="10.33203125" style="45" customWidth="1"/>
    <col min="2062" max="2062" width="12.33203125" style="45" customWidth="1"/>
    <col min="2063" max="2065" width="10.33203125" style="45" customWidth="1"/>
    <col min="2066" max="2304" width="9" style="45"/>
    <col min="2305" max="2305" width="12.25" style="45" customWidth="1"/>
    <col min="2306" max="2317" width="10.33203125" style="45" customWidth="1"/>
    <col min="2318" max="2318" width="12.33203125" style="45" customWidth="1"/>
    <col min="2319" max="2321" width="10.33203125" style="45" customWidth="1"/>
    <col min="2322" max="2560" width="9" style="45"/>
    <col min="2561" max="2561" width="12.25" style="45" customWidth="1"/>
    <col min="2562" max="2573" width="10.33203125" style="45" customWidth="1"/>
    <col min="2574" max="2574" width="12.33203125" style="45" customWidth="1"/>
    <col min="2575" max="2577" width="10.33203125" style="45" customWidth="1"/>
    <col min="2578" max="2816" width="9" style="45"/>
    <col min="2817" max="2817" width="12.25" style="45" customWidth="1"/>
    <col min="2818" max="2829" width="10.33203125" style="45" customWidth="1"/>
    <col min="2830" max="2830" width="12.33203125" style="45" customWidth="1"/>
    <col min="2831" max="2833" width="10.33203125" style="45" customWidth="1"/>
    <col min="2834" max="3072" width="9" style="45"/>
    <col min="3073" max="3073" width="12.25" style="45" customWidth="1"/>
    <col min="3074" max="3085" width="10.33203125" style="45" customWidth="1"/>
    <col min="3086" max="3086" width="12.33203125" style="45" customWidth="1"/>
    <col min="3087" max="3089" width="10.33203125" style="45" customWidth="1"/>
    <col min="3090" max="3328" width="9" style="45"/>
    <col min="3329" max="3329" width="12.25" style="45" customWidth="1"/>
    <col min="3330" max="3341" width="10.33203125" style="45" customWidth="1"/>
    <col min="3342" max="3342" width="12.33203125" style="45" customWidth="1"/>
    <col min="3343" max="3345" width="10.33203125" style="45" customWidth="1"/>
    <col min="3346" max="3584" width="9" style="45"/>
    <col min="3585" max="3585" width="12.25" style="45" customWidth="1"/>
    <col min="3586" max="3597" width="10.33203125" style="45" customWidth="1"/>
    <col min="3598" max="3598" width="12.33203125" style="45" customWidth="1"/>
    <col min="3599" max="3601" width="10.33203125" style="45" customWidth="1"/>
    <col min="3602" max="3840" width="9" style="45"/>
    <col min="3841" max="3841" width="12.25" style="45" customWidth="1"/>
    <col min="3842" max="3853" width="10.33203125" style="45" customWidth="1"/>
    <col min="3854" max="3854" width="12.33203125" style="45" customWidth="1"/>
    <col min="3855" max="3857" width="10.33203125" style="45" customWidth="1"/>
    <col min="3858" max="4096" width="9" style="45"/>
    <col min="4097" max="4097" width="12.25" style="45" customWidth="1"/>
    <col min="4098" max="4109" width="10.33203125" style="45" customWidth="1"/>
    <col min="4110" max="4110" width="12.33203125" style="45" customWidth="1"/>
    <col min="4111" max="4113" width="10.33203125" style="45" customWidth="1"/>
    <col min="4114" max="4352" width="9" style="45"/>
    <col min="4353" max="4353" width="12.25" style="45" customWidth="1"/>
    <col min="4354" max="4365" width="10.33203125" style="45" customWidth="1"/>
    <col min="4366" max="4366" width="12.33203125" style="45" customWidth="1"/>
    <col min="4367" max="4369" width="10.33203125" style="45" customWidth="1"/>
    <col min="4370" max="4608" width="9" style="45"/>
    <col min="4609" max="4609" width="12.25" style="45" customWidth="1"/>
    <col min="4610" max="4621" width="10.33203125" style="45" customWidth="1"/>
    <col min="4622" max="4622" width="12.33203125" style="45" customWidth="1"/>
    <col min="4623" max="4625" width="10.33203125" style="45" customWidth="1"/>
    <col min="4626" max="4864" width="9" style="45"/>
    <col min="4865" max="4865" width="12.25" style="45" customWidth="1"/>
    <col min="4866" max="4877" width="10.33203125" style="45" customWidth="1"/>
    <col min="4878" max="4878" width="12.33203125" style="45" customWidth="1"/>
    <col min="4879" max="4881" width="10.33203125" style="45" customWidth="1"/>
    <col min="4882" max="5120" width="9" style="45"/>
    <col min="5121" max="5121" width="12.25" style="45" customWidth="1"/>
    <col min="5122" max="5133" width="10.33203125" style="45" customWidth="1"/>
    <col min="5134" max="5134" width="12.33203125" style="45" customWidth="1"/>
    <col min="5135" max="5137" width="10.33203125" style="45" customWidth="1"/>
    <col min="5138" max="5376" width="9" style="45"/>
    <col min="5377" max="5377" width="12.25" style="45" customWidth="1"/>
    <col min="5378" max="5389" width="10.33203125" style="45" customWidth="1"/>
    <col min="5390" max="5390" width="12.33203125" style="45" customWidth="1"/>
    <col min="5391" max="5393" width="10.33203125" style="45" customWidth="1"/>
    <col min="5394" max="5632" width="9" style="45"/>
    <col min="5633" max="5633" width="12.25" style="45" customWidth="1"/>
    <col min="5634" max="5645" width="10.33203125" style="45" customWidth="1"/>
    <col min="5646" max="5646" width="12.33203125" style="45" customWidth="1"/>
    <col min="5647" max="5649" width="10.33203125" style="45" customWidth="1"/>
    <col min="5650" max="5888" width="9" style="45"/>
    <col min="5889" max="5889" width="12.25" style="45" customWidth="1"/>
    <col min="5890" max="5901" width="10.33203125" style="45" customWidth="1"/>
    <col min="5902" max="5902" width="12.33203125" style="45" customWidth="1"/>
    <col min="5903" max="5905" width="10.33203125" style="45" customWidth="1"/>
    <col min="5906" max="6144" width="9" style="45"/>
    <col min="6145" max="6145" width="12.25" style="45" customWidth="1"/>
    <col min="6146" max="6157" width="10.33203125" style="45" customWidth="1"/>
    <col min="6158" max="6158" width="12.33203125" style="45" customWidth="1"/>
    <col min="6159" max="6161" width="10.33203125" style="45" customWidth="1"/>
    <col min="6162" max="6400" width="9" style="45"/>
    <col min="6401" max="6401" width="12.25" style="45" customWidth="1"/>
    <col min="6402" max="6413" width="10.33203125" style="45" customWidth="1"/>
    <col min="6414" max="6414" width="12.33203125" style="45" customWidth="1"/>
    <col min="6415" max="6417" width="10.33203125" style="45" customWidth="1"/>
    <col min="6418" max="6656" width="9" style="45"/>
    <col min="6657" max="6657" width="12.25" style="45" customWidth="1"/>
    <col min="6658" max="6669" width="10.33203125" style="45" customWidth="1"/>
    <col min="6670" max="6670" width="12.33203125" style="45" customWidth="1"/>
    <col min="6671" max="6673" width="10.33203125" style="45" customWidth="1"/>
    <col min="6674" max="6912" width="9" style="45"/>
    <col min="6913" max="6913" width="12.25" style="45" customWidth="1"/>
    <col min="6914" max="6925" width="10.33203125" style="45" customWidth="1"/>
    <col min="6926" max="6926" width="12.33203125" style="45" customWidth="1"/>
    <col min="6927" max="6929" width="10.33203125" style="45" customWidth="1"/>
    <col min="6930" max="7168" width="9" style="45"/>
    <col min="7169" max="7169" width="12.25" style="45" customWidth="1"/>
    <col min="7170" max="7181" width="10.33203125" style="45" customWidth="1"/>
    <col min="7182" max="7182" width="12.33203125" style="45" customWidth="1"/>
    <col min="7183" max="7185" width="10.33203125" style="45" customWidth="1"/>
    <col min="7186" max="7424" width="9" style="45"/>
    <col min="7425" max="7425" width="12.25" style="45" customWidth="1"/>
    <col min="7426" max="7437" width="10.33203125" style="45" customWidth="1"/>
    <col min="7438" max="7438" width="12.33203125" style="45" customWidth="1"/>
    <col min="7439" max="7441" width="10.33203125" style="45" customWidth="1"/>
    <col min="7442" max="7680" width="9" style="45"/>
    <col min="7681" max="7681" width="12.25" style="45" customWidth="1"/>
    <col min="7682" max="7693" width="10.33203125" style="45" customWidth="1"/>
    <col min="7694" max="7694" width="12.33203125" style="45" customWidth="1"/>
    <col min="7695" max="7697" width="10.33203125" style="45" customWidth="1"/>
    <col min="7698" max="7936" width="9" style="45"/>
    <col min="7937" max="7937" width="12.25" style="45" customWidth="1"/>
    <col min="7938" max="7949" width="10.33203125" style="45" customWidth="1"/>
    <col min="7950" max="7950" width="12.33203125" style="45" customWidth="1"/>
    <col min="7951" max="7953" width="10.33203125" style="45" customWidth="1"/>
    <col min="7954" max="8192" width="9" style="45"/>
    <col min="8193" max="8193" width="12.25" style="45" customWidth="1"/>
    <col min="8194" max="8205" width="10.33203125" style="45" customWidth="1"/>
    <col min="8206" max="8206" width="12.33203125" style="45" customWidth="1"/>
    <col min="8207" max="8209" width="10.33203125" style="45" customWidth="1"/>
    <col min="8210" max="8448" width="9" style="45"/>
    <col min="8449" max="8449" width="12.25" style="45" customWidth="1"/>
    <col min="8450" max="8461" width="10.33203125" style="45" customWidth="1"/>
    <col min="8462" max="8462" width="12.33203125" style="45" customWidth="1"/>
    <col min="8463" max="8465" width="10.33203125" style="45" customWidth="1"/>
    <col min="8466" max="8704" width="9" style="45"/>
    <col min="8705" max="8705" width="12.25" style="45" customWidth="1"/>
    <col min="8706" max="8717" width="10.33203125" style="45" customWidth="1"/>
    <col min="8718" max="8718" width="12.33203125" style="45" customWidth="1"/>
    <col min="8719" max="8721" width="10.33203125" style="45" customWidth="1"/>
    <col min="8722" max="8960" width="9" style="45"/>
    <col min="8961" max="8961" width="12.25" style="45" customWidth="1"/>
    <col min="8962" max="8973" width="10.33203125" style="45" customWidth="1"/>
    <col min="8974" max="8974" width="12.33203125" style="45" customWidth="1"/>
    <col min="8975" max="8977" width="10.33203125" style="45" customWidth="1"/>
    <col min="8978" max="9216" width="9" style="45"/>
    <col min="9217" max="9217" width="12.25" style="45" customWidth="1"/>
    <col min="9218" max="9229" width="10.33203125" style="45" customWidth="1"/>
    <col min="9230" max="9230" width="12.33203125" style="45" customWidth="1"/>
    <col min="9231" max="9233" width="10.33203125" style="45" customWidth="1"/>
    <col min="9234" max="9472" width="9" style="45"/>
    <col min="9473" max="9473" width="12.25" style="45" customWidth="1"/>
    <col min="9474" max="9485" width="10.33203125" style="45" customWidth="1"/>
    <col min="9486" max="9486" width="12.33203125" style="45" customWidth="1"/>
    <col min="9487" max="9489" width="10.33203125" style="45" customWidth="1"/>
    <col min="9490" max="9728" width="9" style="45"/>
    <col min="9729" max="9729" width="12.25" style="45" customWidth="1"/>
    <col min="9730" max="9741" width="10.33203125" style="45" customWidth="1"/>
    <col min="9742" max="9742" width="12.33203125" style="45" customWidth="1"/>
    <col min="9743" max="9745" width="10.33203125" style="45" customWidth="1"/>
    <col min="9746" max="9984" width="9" style="45"/>
    <col min="9985" max="9985" width="12.25" style="45" customWidth="1"/>
    <col min="9986" max="9997" width="10.33203125" style="45" customWidth="1"/>
    <col min="9998" max="9998" width="12.33203125" style="45" customWidth="1"/>
    <col min="9999" max="10001" width="10.33203125" style="45" customWidth="1"/>
    <col min="10002" max="10240" width="9" style="45"/>
    <col min="10241" max="10241" width="12.25" style="45" customWidth="1"/>
    <col min="10242" max="10253" width="10.33203125" style="45" customWidth="1"/>
    <col min="10254" max="10254" width="12.33203125" style="45" customWidth="1"/>
    <col min="10255" max="10257" width="10.33203125" style="45" customWidth="1"/>
    <col min="10258" max="10496" width="9" style="45"/>
    <col min="10497" max="10497" width="12.25" style="45" customWidth="1"/>
    <col min="10498" max="10509" width="10.33203125" style="45" customWidth="1"/>
    <col min="10510" max="10510" width="12.33203125" style="45" customWidth="1"/>
    <col min="10511" max="10513" width="10.33203125" style="45" customWidth="1"/>
    <col min="10514" max="10752" width="9" style="45"/>
    <col min="10753" max="10753" width="12.25" style="45" customWidth="1"/>
    <col min="10754" max="10765" width="10.33203125" style="45" customWidth="1"/>
    <col min="10766" max="10766" width="12.33203125" style="45" customWidth="1"/>
    <col min="10767" max="10769" width="10.33203125" style="45" customWidth="1"/>
    <col min="10770" max="11008" width="9" style="45"/>
    <col min="11009" max="11009" width="12.25" style="45" customWidth="1"/>
    <col min="11010" max="11021" width="10.33203125" style="45" customWidth="1"/>
    <col min="11022" max="11022" width="12.33203125" style="45" customWidth="1"/>
    <col min="11023" max="11025" width="10.33203125" style="45" customWidth="1"/>
    <col min="11026" max="11264" width="9" style="45"/>
    <col min="11265" max="11265" width="12.25" style="45" customWidth="1"/>
    <col min="11266" max="11277" width="10.33203125" style="45" customWidth="1"/>
    <col min="11278" max="11278" width="12.33203125" style="45" customWidth="1"/>
    <col min="11279" max="11281" width="10.33203125" style="45" customWidth="1"/>
    <col min="11282" max="11520" width="9" style="45"/>
    <col min="11521" max="11521" width="12.25" style="45" customWidth="1"/>
    <col min="11522" max="11533" width="10.33203125" style="45" customWidth="1"/>
    <col min="11534" max="11534" width="12.33203125" style="45" customWidth="1"/>
    <col min="11535" max="11537" width="10.33203125" style="45" customWidth="1"/>
    <col min="11538" max="11776" width="9" style="45"/>
    <col min="11777" max="11777" width="12.25" style="45" customWidth="1"/>
    <col min="11778" max="11789" width="10.33203125" style="45" customWidth="1"/>
    <col min="11790" max="11790" width="12.33203125" style="45" customWidth="1"/>
    <col min="11791" max="11793" width="10.33203125" style="45" customWidth="1"/>
    <col min="11794" max="12032" width="9" style="45"/>
    <col min="12033" max="12033" width="12.25" style="45" customWidth="1"/>
    <col min="12034" max="12045" width="10.33203125" style="45" customWidth="1"/>
    <col min="12046" max="12046" width="12.33203125" style="45" customWidth="1"/>
    <col min="12047" max="12049" width="10.33203125" style="45" customWidth="1"/>
    <col min="12050" max="12288" width="9" style="45"/>
    <col min="12289" max="12289" width="12.25" style="45" customWidth="1"/>
    <col min="12290" max="12301" width="10.33203125" style="45" customWidth="1"/>
    <col min="12302" max="12302" width="12.33203125" style="45" customWidth="1"/>
    <col min="12303" max="12305" width="10.33203125" style="45" customWidth="1"/>
    <col min="12306" max="12544" width="9" style="45"/>
    <col min="12545" max="12545" width="12.25" style="45" customWidth="1"/>
    <col min="12546" max="12557" width="10.33203125" style="45" customWidth="1"/>
    <col min="12558" max="12558" width="12.33203125" style="45" customWidth="1"/>
    <col min="12559" max="12561" width="10.33203125" style="45" customWidth="1"/>
    <col min="12562" max="12800" width="9" style="45"/>
    <col min="12801" max="12801" width="12.25" style="45" customWidth="1"/>
    <col min="12802" max="12813" width="10.33203125" style="45" customWidth="1"/>
    <col min="12814" max="12814" width="12.33203125" style="45" customWidth="1"/>
    <col min="12815" max="12817" width="10.33203125" style="45" customWidth="1"/>
    <col min="12818" max="13056" width="9" style="45"/>
    <col min="13057" max="13057" width="12.25" style="45" customWidth="1"/>
    <col min="13058" max="13069" width="10.33203125" style="45" customWidth="1"/>
    <col min="13070" max="13070" width="12.33203125" style="45" customWidth="1"/>
    <col min="13071" max="13073" width="10.33203125" style="45" customWidth="1"/>
    <col min="13074" max="13312" width="9" style="45"/>
    <col min="13313" max="13313" width="12.25" style="45" customWidth="1"/>
    <col min="13314" max="13325" width="10.33203125" style="45" customWidth="1"/>
    <col min="13326" max="13326" width="12.33203125" style="45" customWidth="1"/>
    <col min="13327" max="13329" width="10.33203125" style="45" customWidth="1"/>
    <col min="13330" max="13568" width="9" style="45"/>
    <col min="13569" max="13569" width="12.25" style="45" customWidth="1"/>
    <col min="13570" max="13581" width="10.33203125" style="45" customWidth="1"/>
    <col min="13582" max="13582" width="12.33203125" style="45" customWidth="1"/>
    <col min="13583" max="13585" width="10.33203125" style="45" customWidth="1"/>
    <col min="13586" max="13824" width="9" style="45"/>
    <col min="13825" max="13825" width="12.25" style="45" customWidth="1"/>
    <col min="13826" max="13837" width="10.33203125" style="45" customWidth="1"/>
    <col min="13838" max="13838" width="12.33203125" style="45" customWidth="1"/>
    <col min="13839" max="13841" width="10.33203125" style="45" customWidth="1"/>
    <col min="13842" max="14080" width="9" style="45"/>
    <col min="14081" max="14081" width="12.25" style="45" customWidth="1"/>
    <col min="14082" max="14093" width="10.33203125" style="45" customWidth="1"/>
    <col min="14094" max="14094" width="12.33203125" style="45" customWidth="1"/>
    <col min="14095" max="14097" width="10.33203125" style="45" customWidth="1"/>
    <col min="14098" max="14336" width="9" style="45"/>
    <col min="14337" max="14337" width="12.25" style="45" customWidth="1"/>
    <col min="14338" max="14349" width="10.33203125" style="45" customWidth="1"/>
    <col min="14350" max="14350" width="12.33203125" style="45" customWidth="1"/>
    <col min="14351" max="14353" width="10.33203125" style="45" customWidth="1"/>
    <col min="14354" max="14592" width="9" style="45"/>
    <col min="14593" max="14593" width="12.25" style="45" customWidth="1"/>
    <col min="14594" max="14605" width="10.33203125" style="45" customWidth="1"/>
    <col min="14606" max="14606" width="12.33203125" style="45" customWidth="1"/>
    <col min="14607" max="14609" width="10.33203125" style="45" customWidth="1"/>
    <col min="14610" max="14848" width="9" style="45"/>
    <col min="14849" max="14849" width="12.25" style="45" customWidth="1"/>
    <col min="14850" max="14861" width="10.33203125" style="45" customWidth="1"/>
    <col min="14862" max="14862" width="12.33203125" style="45" customWidth="1"/>
    <col min="14863" max="14865" width="10.33203125" style="45" customWidth="1"/>
    <col min="14866" max="15104" width="9" style="45"/>
    <col min="15105" max="15105" width="12.25" style="45" customWidth="1"/>
    <col min="15106" max="15117" width="10.33203125" style="45" customWidth="1"/>
    <col min="15118" max="15118" width="12.33203125" style="45" customWidth="1"/>
    <col min="15119" max="15121" width="10.33203125" style="45" customWidth="1"/>
    <col min="15122" max="15360" width="9" style="45"/>
    <col min="15361" max="15361" width="12.25" style="45" customWidth="1"/>
    <col min="15362" max="15373" width="10.33203125" style="45" customWidth="1"/>
    <col min="15374" max="15374" width="12.33203125" style="45" customWidth="1"/>
    <col min="15375" max="15377" width="10.33203125" style="45" customWidth="1"/>
    <col min="15378" max="15616" width="9" style="45"/>
    <col min="15617" max="15617" width="12.25" style="45" customWidth="1"/>
    <col min="15618" max="15629" width="10.33203125" style="45" customWidth="1"/>
    <col min="15630" max="15630" width="12.33203125" style="45" customWidth="1"/>
    <col min="15631" max="15633" width="10.33203125" style="45" customWidth="1"/>
    <col min="15634" max="15872" width="9" style="45"/>
    <col min="15873" max="15873" width="12.25" style="45" customWidth="1"/>
    <col min="15874" max="15885" width="10.33203125" style="45" customWidth="1"/>
    <col min="15886" max="15886" width="12.33203125" style="45" customWidth="1"/>
    <col min="15887" max="15889" width="10.33203125" style="45" customWidth="1"/>
    <col min="15890" max="16128" width="9" style="45"/>
    <col min="16129" max="16129" width="12.25" style="45" customWidth="1"/>
    <col min="16130" max="16141" width="10.33203125" style="45" customWidth="1"/>
    <col min="16142" max="16142" width="12.33203125" style="45" customWidth="1"/>
    <col min="16143" max="16145" width="10.33203125" style="45" customWidth="1"/>
    <col min="16146" max="16384" width="9" style="45"/>
  </cols>
  <sheetData>
    <row r="1" spans="1:17" s="11" customFormat="1" ht="25" customHeight="1">
      <c r="A1" s="258" t="s">
        <v>27</v>
      </c>
      <c r="B1" s="258"/>
      <c r="C1" s="258"/>
      <c r="D1" s="258"/>
      <c r="E1" s="258"/>
      <c r="F1" s="258"/>
      <c r="G1" s="258"/>
      <c r="H1" s="258"/>
      <c r="I1" s="258"/>
      <c r="J1" s="258"/>
      <c r="K1" s="258"/>
      <c r="L1" s="258"/>
      <c r="M1" s="258"/>
      <c r="N1" s="258"/>
      <c r="O1" s="258"/>
      <c r="P1" s="258"/>
      <c r="Q1" s="23"/>
    </row>
    <row r="2" spans="1:17" s="11" customFormat="1" ht="32.25" customHeight="1">
      <c r="A2" s="259" t="s">
        <v>28</v>
      </c>
      <c r="B2" s="259"/>
      <c r="C2" s="260"/>
      <c r="D2" s="261"/>
      <c r="E2" s="261"/>
      <c r="F2" s="262"/>
      <c r="G2" s="263" t="s">
        <v>29</v>
      </c>
      <c r="H2" s="264"/>
      <c r="I2" s="265"/>
      <c r="J2" s="266"/>
      <c r="K2" s="267"/>
      <c r="L2" s="259" t="s">
        <v>30</v>
      </c>
      <c r="M2" s="259"/>
      <c r="N2" s="268"/>
      <c r="O2" s="269"/>
      <c r="P2" s="269"/>
      <c r="Q2" s="270"/>
    </row>
    <row r="3" spans="1:17" s="11" customFormat="1" ht="32.25" customHeight="1">
      <c r="A3" s="259" t="s">
        <v>31</v>
      </c>
      <c r="B3" s="259"/>
      <c r="C3" s="260"/>
      <c r="D3" s="261"/>
      <c r="E3" s="261"/>
      <c r="F3" s="262"/>
      <c r="G3" s="259" t="s">
        <v>32</v>
      </c>
      <c r="H3" s="259"/>
      <c r="I3" s="268"/>
      <c r="J3" s="269"/>
      <c r="K3" s="269"/>
      <c r="L3" s="269"/>
      <c r="M3" s="269"/>
      <c r="N3" s="269"/>
      <c r="O3" s="269"/>
      <c r="P3" s="269"/>
      <c r="Q3" s="270"/>
    </row>
    <row r="4" spans="1:17" s="11" customFormat="1" ht="32.25" customHeight="1">
      <c r="A4" s="24" t="s">
        <v>33</v>
      </c>
      <c r="B4" s="271" t="s">
        <v>34</v>
      </c>
      <c r="C4" s="272"/>
      <c r="D4" s="271" t="s">
        <v>35</v>
      </c>
      <c r="E4" s="272"/>
      <c r="F4" s="271" t="s">
        <v>36</v>
      </c>
      <c r="G4" s="272"/>
      <c r="H4" s="271" t="s">
        <v>37</v>
      </c>
      <c r="I4" s="272"/>
      <c r="J4" s="271" t="s">
        <v>38</v>
      </c>
      <c r="K4" s="272"/>
      <c r="L4" s="271" t="s">
        <v>39</v>
      </c>
      <c r="M4" s="272"/>
      <c r="N4" s="271" t="s">
        <v>40</v>
      </c>
      <c r="O4" s="272"/>
      <c r="P4" s="271" t="s">
        <v>41</v>
      </c>
      <c r="Q4" s="272"/>
    </row>
    <row r="5" spans="1:17" s="11" customFormat="1" ht="32.25" customHeight="1">
      <c r="A5" s="24"/>
      <c r="B5" s="25" t="s">
        <v>42</v>
      </c>
      <c r="C5" s="27" t="s">
        <v>43</v>
      </c>
      <c r="D5" s="26" t="s">
        <v>42</v>
      </c>
      <c r="E5" s="27" t="s">
        <v>43</v>
      </c>
      <c r="F5" s="27" t="s">
        <v>42</v>
      </c>
      <c r="G5" s="27" t="s">
        <v>43</v>
      </c>
      <c r="H5" s="27" t="s">
        <v>42</v>
      </c>
      <c r="I5" s="27" t="s">
        <v>43</v>
      </c>
      <c r="J5" s="27" t="s">
        <v>42</v>
      </c>
      <c r="K5" s="27" t="s">
        <v>43</v>
      </c>
      <c r="L5" s="27" t="s">
        <v>42</v>
      </c>
      <c r="M5" s="27" t="s">
        <v>43</v>
      </c>
      <c r="N5" s="27" t="s">
        <v>42</v>
      </c>
      <c r="O5" s="27" t="s">
        <v>43</v>
      </c>
      <c r="P5" s="27" t="s">
        <v>42</v>
      </c>
      <c r="Q5" s="27" t="s">
        <v>43</v>
      </c>
    </row>
    <row r="6" spans="1:17" s="11" customFormat="1" ht="32.25" customHeight="1">
      <c r="A6" s="28" t="s">
        <v>44</v>
      </c>
      <c r="B6" s="29">
        <f>富山!C44</f>
        <v>21440</v>
      </c>
      <c r="C6" s="30">
        <f>富山!D44</f>
        <v>0</v>
      </c>
      <c r="D6" s="31">
        <f>富山!K44</f>
        <v>80420</v>
      </c>
      <c r="E6" s="32">
        <f>富山!L44</f>
        <v>0</v>
      </c>
      <c r="F6" s="33">
        <f>富山!O44</f>
        <v>6040</v>
      </c>
      <c r="G6" s="30">
        <f>富山!P44</f>
        <v>0</v>
      </c>
      <c r="H6" s="33">
        <f>富山!S44</f>
        <v>1550</v>
      </c>
      <c r="I6" s="30">
        <f>富山!T44</f>
        <v>0</v>
      </c>
      <c r="J6" s="33">
        <f>富山!W44</f>
        <v>1560</v>
      </c>
      <c r="K6" s="30">
        <f>富山!X44</f>
        <v>0</v>
      </c>
      <c r="L6" s="34"/>
      <c r="M6" s="35"/>
      <c r="N6" s="33">
        <f>富山!AA44</f>
        <v>0</v>
      </c>
      <c r="O6" s="30">
        <f>富山!AB44</f>
        <v>0</v>
      </c>
      <c r="P6" s="33">
        <f t="shared" ref="P6:Q18" si="0">SUM(B6,D6,F6,H6,J6,L6,N6)</f>
        <v>111010</v>
      </c>
      <c r="Q6" s="36">
        <f t="shared" si="0"/>
        <v>0</v>
      </c>
    </row>
    <row r="7" spans="1:17" s="11" customFormat="1" ht="32.25" customHeight="1">
      <c r="A7" s="28" t="s">
        <v>45</v>
      </c>
      <c r="B7" s="33">
        <f>中新川・滑川・魚津・黒部・下新川!C16</f>
        <v>1600</v>
      </c>
      <c r="C7" s="30">
        <f>中新川・滑川・魚津・黒部・下新川!D16</f>
        <v>0</v>
      </c>
      <c r="D7" s="33">
        <f>中新川・滑川・魚津・黒部・下新川!G16</f>
        <v>11650</v>
      </c>
      <c r="E7" s="32">
        <f>中新川・滑川・魚津・黒部・下新川!H16</f>
        <v>0</v>
      </c>
      <c r="F7" s="33">
        <f>中新川・滑川・魚津・黒部・下新川!K16</f>
        <v>780</v>
      </c>
      <c r="G7" s="30">
        <f>中新川・滑川・魚津・黒部・下新川!L16</f>
        <v>0</v>
      </c>
      <c r="H7" s="33">
        <f>中新川・滑川・魚津・黒部・下新川!O16</f>
        <v>80</v>
      </c>
      <c r="I7" s="30">
        <f>中新川・滑川・魚津・黒部・下新川!P16</f>
        <v>0</v>
      </c>
      <c r="J7" s="33">
        <f>中新川・滑川・魚津・黒部・下新川!S16</f>
        <v>120</v>
      </c>
      <c r="K7" s="30">
        <f>中新川・滑川・魚津・黒部・下新川!T16</f>
        <v>0</v>
      </c>
      <c r="L7" s="33"/>
      <c r="M7" s="30"/>
      <c r="N7" s="33"/>
      <c r="O7" s="30"/>
      <c r="P7" s="33">
        <f t="shared" si="0"/>
        <v>14230</v>
      </c>
      <c r="Q7" s="36">
        <f t="shared" si="0"/>
        <v>0</v>
      </c>
    </row>
    <row r="8" spans="1:17" s="11" customFormat="1" ht="32.25" customHeight="1">
      <c r="A8" s="28" t="s">
        <v>46</v>
      </c>
      <c r="B8" s="33">
        <f>中新川・滑川・魚津・黒部・下新川!C23</f>
        <v>1460</v>
      </c>
      <c r="C8" s="30">
        <f>中新川・滑川・魚津・黒部・下新川!D23</f>
        <v>0</v>
      </c>
      <c r="D8" s="33">
        <f>中新川・滑川・魚津・黒部・下新川!G23</f>
        <v>6570</v>
      </c>
      <c r="E8" s="32">
        <f>中新川・滑川・魚津・黒部・下新川!H23</f>
        <v>0</v>
      </c>
      <c r="F8" s="33">
        <f>中新川・滑川・魚津・黒部・下新川!K23</f>
        <v>230</v>
      </c>
      <c r="G8" s="30">
        <f>中新川・滑川・魚津・黒部・下新川!L23</f>
        <v>0</v>
      </c>
      <c r="H8" s="33">
        <f>中新川・滑川・魚津・黒部・下新川!O23</f>
        <v>370</v>
      </c>
      <c r="I8" s="30">
        <f>中新川・滑川・魚津・黒部・下新川!P23</f>
        <v>0</v>
      </c>
      <c r="J8" s="33">
        <f>中新川・滑川・魚津・黒部・下新川!S23</f>
        <v>160</v>
      </c>
      <c r="K8" s="30">
        <f>中新川・滑川・魚津・黒部・下新川!T23</f>
        <v>0</v>
      </c>
      <c r="L8" s="33"/>
      <c r="M8" s="30"/>
      <c r="N8" s="33">
        <f>中新川・滑川・魚津・黒部・下新川!AA23</f>
        <v>0</v>
      </c>
      <c r="O8" s="30">
        <f>中新川・滑川・魚津・黒部・下新川!AB23</f>
        <v>0</v>
      </c>
      <c r="P8" s="33">
        <f t="shared" si="0"/>
        <v>8790</v>
      </c>
      <c r="Q8" s="36">
        <f t="shared" si="0"/>
        <v>0</v>
      </c>
    </row>
    <row r="9" spans="1:17" s="11" customFormat="1" ht="32.25" customHeight="1">
      <c r="A9" s="28" t="s">
        <v>47</v>
      </c>
      <c r="B9" s="33">
        <f>中新川・滑川・魚津・黒部・下新川!C25</f>
        <v>3930</v>
      </c>
      <c r="C9" s="30">
        <f>中新川・滑川・魚津・黒部・下新川!D25</f>
        <v>0</v>
      </c>
      <c r="D9" s="33">
        <f>中新川・滑川・魚津・黒部・下新川!G30</f>
        <v>8040</v>
      </c>
      <c r="E9" s="32">
        <f>中新川・滑川・魚津・黒部・下新川!H30</f>
        <v>0</v>
      </c>
      <c r="F9" s="33">
        <f>中新川・滑川・魚津・黒部・下新川!K30</f>
        <v>700</v>
      </c>
      <c r="G9" s="30">
        <f>中新川・滑川・魚津・黒部・下新川!L30</f>
        <v>0</v>
      </c>
      <c r="H9" s="33">
        <f>中新川・滑川・魚津・黒部・下新川!O30</f>
        <v>140</v>
      </c>
      <c r="I9" s="30">
        <f>中新川・滑川・魚津・黒部・下新川!P30</f>
        <v>0</v>
      </c>
      <c r="J9" s="33">
        <f>中新川・滑川・魚津・黒部・下新川!S30</f>
        <v>120</v>
      </c>
      <c r="K9" s="30">
        <f>中新川・滑川・魚津・黒部・下新川!T30</f>
        <v>0</v>
      </c>
      <c r="L9" s="33"/>
      <c r="M9" s="30"/>
      <c r="N9" s="33">
        <f>中新川・滑川・魚津・黒部・下新川!AA30</f>
        <v>0</v>
      </c>
      <c r="O9" s="30">
        <f>中新川・滑川・魚津・黒部・下新川!AB30</f>
        <v>0</v>
      </c>
      <c r="P9" s="33">
        <f t="shared" si="0"/>
        <v>12930</v>
      </c>
      <c r="Q9" s="36">
        <f t="shared" si="0"/>
        <v>0</v>
      </c>
    </row>
    <row r="10" spans="1:17" s="11" customFormat="1" ht="32.25" customHeight="1">
      <c r="A10" s="28" t="s">
        <v>48</v>
      </c>
      <c r="B10" s="33">
        <f>中新川・滑川・魚津・黒部・下新川!C38</f>
        <v>2180</v>
      </c>
      <c r="C10" s="30">
        <f>中新川・滑川・魚津・黒部・下新川!D38</f>
        <v>0</v>
      </c>
      <c r="D10" s="33">
        <f>中新川・滑川・魚津・黒部・下新川!G38</f>
        <v>7640</v>
      </c>
      <c r="E10" s="32">
        <f>中新川・滑川・魚津・黒部・下新川!H38</f>
        <v>0</v>
      </c>
      <c r="F10" s="33">
        <f>中新川・滑川・魚津・黒部・下新川!K38</f>
        <v>1090</v>
      </c>
      <c r="G10" s="30">
        <f>中新川・滑川・魚津・黒部・下新川!L38</f>
        <v>0</v>
      </c>
      <c r="H10" s="33">
        <f>中新川・滑川・魚津・黒部・下新川!O38</f>
        <v>270</v>
      </c>
      <c r="I10" s="30">
        <f>中新川・滑川・魚津・黒部・下新川!P38</f>
        <v>0</v>
      </c>
      <c r="J10" s="33">
        <f>中新川・滑川・魚津・黒部・下新川!S38</f>
        <v>150</v>
      </c>
      <c r="K10" s="30">
        <f>中新川・滑川・魚津・黒部・下新川!T38</f>
        <v>0</v>
      </c>
      <c r="L10" s="33"/>
      <c r="M10" s="30"/>
      <c r="N10" s="33">
        <f>中新川・滑川・魚津・黒部・下新川!AA38</f>
        <v>0</v>
      </c>
      <c r="O10" s="30">
        <f>中新川・滑川・魚津・黒部・下新川!AB38</f>
        <v>0</v>
      </c>
      <c r="P10" s="33">
        <f t="shared" si="0"/>
        <v>11330</v>
      </c>
      <c r="Q10" s="36">
        <f t="shared" si="0"/>
        <v>0</v>
      </c>
    </row>
    <row r="11" spans="1:17" s="11" customFormat="1" ht="32.25" customHeight="1">
      <c r="A11" s="37" t="s">
        <v>49</v>
      </c>
      <c r="B11" s="33">
        <f>中新川・滑川・魚津・黒部・下新川!C45</f>
        <v>1490</v>
      </c>
      <c r="C11" s="30">
        <f>中新川・滑川・魚津・黒部・下新川!D45</f>
        <v>0</v>
      </c>
      <c r="D11" s="33">
        <f>中新川・滑川・魚津・黒部・下新川!G45</f>
        <v>7870</v>
      </c>
      <c r="E11" s="32">
        <f>中新川・滑川・魚津・黒部・下新川!H45</f>
        <v>0</v>
      </c>
      <c r="F11" s="33">
        <f>中新川・滑川・魚津・黒部・下新川!K45</f>
        <v>580</v>
      </c>
      <c r="G11" s="30">
        <f>中新川・滑川・魚津・黒部・下新川!L45</f>
        <v>0</v>
      </c>
      <c r="H11" s="33">
        <f>中新川・滑川・魚津・黒部・下新川!O45</f>
        <v>130</v>
      </c>
      <c r="I11" s="30">
        <f>中新川・滑川・魚津・黒部・下新川!P45</f>
        <v>0</v>
      </c>
      <c r="J11" s="33">
        <f>中新川・滑川・魚津・黒部・下新川!S45</f>
        <v>150</v>
      </c>
      <c r="K11" s="30">
        <f>中新川・滑川・魚津・黒部・下新川!T45</f>
        <v>0</v>
      </c>
      <c r="L11" s="33"/>
      <c r="M11" s="30"/>
      <c r="N11" s="33">
        <f>中新川・滑川・魚津・黒部・下新川!AA45</f>
        <v>0</v>
      </c>
      <c r="O11" s="30">
        <f>中新川・滑川・魚津・黒部・下新川!AB45</f>
        <v>0</v>
      </c>
      <c r="P11" s="33">
        <f t="shared" si="0"/>
        <v>10220</v>
      </c>
      <c r="Q11" s="36">
        <f t="shared" si="0"/>
        <v>0</v>
      </c>
    </row>
    <row r="12" spans="1:17" s="11" customFormat="1" ht="32.25" customHeight="1">
      <c r="A12" s="37" t="s">
        <v>50</v>
      </c>
      <c r="B12" s="33">
        <f>高岡・氷見・射水!C27</f>
        <v>14440</v>
      </c>
      <c r="C12" s="30">
        <f>高岡・氷見・射水!D27</f>
        <v>0</v>
      </c>
      <c r="D12" s="33">
        <f>高岡・氷見・射水!G27</f>
        <v>29120</v>
      </c>
      <c r="E12" s="32">
        <f>高岡・氷見・射水!H27</f>
        <v>0</v>
      </c>
      <c r="F12" s="33">
        <f>高岡・氷見・射水!K27</f>
        <v>9190</v>
      </c>
      <c r="G12" s="30">
        <f>高岡・氷見・射水!L27</f>
        <v>0</v>
      </c>
      <c r="H12" s="33">
        <f>高岡・氷見・射水!O27</f>
        <v>840</v>
      </c>
      <c r="I12" s="30">
        <f>高岡・氷見・射水!P27</f>
        <v>0</v>
      </c>
      <c r="J12" s="33">
        <f>高岡・氷見・射水!S27</f>
        <v>510</v>
      </c>
      <c r="K12" s="30">
        <f>高岡・氷見・射水!T27</f>
        <v>0</v>
      </c>
      <c r="L12" s="33">
        <f>高岡・氷見・射水!W27</f>
        <v>0</v>
      </c>
      <c r="M12" s="30">
        <f>高岡・氷見・射水!X27</f>
        <v>0</v>
      </c>
      <c r="N12" s="33">
        <f>高岡・氷見・射水!AA27</f>
        <v>0</v>
      </c>
      <c r="O12" s="30">
        <f>高岡・氷見・射水!AB27</f>
        <v>0</v>
      </c>
      <c r="P12" s="33">
        <f t="shared" si="0"/>
        <v>54100</v>
      </c>
      <c r="Q12" s="36">
        <f t="shared" si="0"/>
        <v>0</v>
      </c>
    </row>
    <row r="13" spans="1:17" s="11" customFormat="1" ht="32.25" customHeight="1">
      <c r="A13" s="28" t="s">
        <v>51</v>
      </c>
      <c r="B13" s="33">
        <f>高岡・氷見・射水!C35</f>
        <v>1490</v>
      </c>
      <c r="C13" s="30">
        <f>高岡・氷見・射水!D35</f>
        <v>0</v>
      </c>
      <c r="D13" s="33">
        <f>高岡・氷見・射水!G35</f>
        <v>6540</v>
      </c>
      <c r="E13" s="32">
        <f>高岡・氷見・射水!H35</f>
        <v>0</v>
      </c>
      <c r="F13" s="33">
        <f>高岡・氷見・射水!K35</f>
        <v>6200</v>
      </c>
      <c r="G13" s="30">
        <f>高岡・氷見・射水!L35</f>
        <v>0</v>
      </c>
      <c r="H13" s="33">
        <f>高岡・氷見・射水!O35</f>
        <v>340</v>
      </c>
      <c r="I13" s="30">
        <f>高岡・氷見・射水!P35</f>
        <v>0</v>
      </c>
      <c r="J13" s="33">
        <f>高岡・氷見・射水!S35</f>
        <v>100</v>
      </c>
      <c r="K13" s="30">
        <f>高岡・氷見・射水!T35</f>
        <v>0</v>
      </c>
      <c r="L13" s="33">
        <f>高岡・氷見・射水!W35</f>
        <v>0</v>
      </c>
      <c r="M13" s="30">
        <f>高岡・氷見・射水!X35</f>
        <v>0</v>
      </c>
      <c r="N13" s="33">
        <f>高岡・氷見・射水!AA35</f>
        <v>0</v>
      </c>
      <c r="O13" s="30">
        <f>高岡・氷見・射水!AB35</f>
        <v>0</v>
      </c>
      <c r="P13" s="33">
        <f t="shared" si="0"/>
        <v>14670</v>
      </c>
      <c r="Q13" s="36">
        <f t="shared" si="0"/>
        <v>0</v>
      </c>
    </row>
    <row r="14" spans="1:17" s="11" customFormat="1" ht="32.25" customHeight="1">
      <c r="A14" s="28" t="s">
        <v>52</v>
      </c>
      <c r="B14" s="33">
        <f>高岡・氷見・射水!C48</f>
        <v>3750</v>
      </c>
      <c r="C14" s="30">
        <f>高岡・氷見・射水!D48</f>
        <v>0</v>
      </c>
      <c r="D14" s="33">
        <f>高岡・氷見・射水!G48</f>
        <v>15950</v>
      </c>
      <c r="E14" s="32">
        <f>高岡・氷見・射水!H48</f>
        <v>0</v>
      </c>
      <c r="F14" s="33">
        <f>高岡・氷見・射水!K48</f>
        <v>2870</v>
      </c>
      <c r="G14" s="30">
        <f>高岡・氷見・射水!L48</f>
        <v>0</v>
      </c>
      <c r="H14" s="33">
        <f>高岡・氷見・射水!O48</f>
        <v>460</v>
      </c>
      <c r="I14" s="30">
        <f>高岡・氷見・射水!P48</f>
        <v>0</v>
      </c>
      <c r="J14" s="33">
        <f>高岡・氷見・射水!S48</f>
        <v>400</v>
      </c>
      <c r="K14" s="30">
        <f>高岡・氷見・射水!T48</f>
        <v>0</v>
      </c>
      <c r="L14" s="33">
        <f>高岡・氷見・射水!W48</f>
        <v>0</v>
      </c>
      <c r="M14" s="30">
        <f>高岡・氷見・射水!X48</f>
        <v>0</v>
      </c>
      <c r="N14" s="33">
        <f>高岡・氷見・射水!AA48</f>
        <v>0</v>
      </c>
      <c r="O14" s="30">
        <f>高岡・氷見・射水!AB48</f>
        <v>0</v>
      </c>
      <c r="P14" s="33">
        <f t="shared" si="0"/>
        <v>23430</v>
      </c>
      <c r="Q14" s="36">
        <f t="shared" si="0"/>
        <v>0</v>
      </c>
    </row>
    <row r="15" spans="1:17" s="11" customFormat="1" ht="32.25" customHeight="1">
      <c r="A15" s="28" t="s">
        <v>53</v>
      </c>
      <c r="B15" s="33">
        <f>小矢部・砺波・南砺!C19</f>
        <v>1000</v>
      </c>
      <c r="C15" s="30">
        <f>小矢部・砺波・南砺!D19</f>
        <v>0</v>
      </c>
      <c r="D15" s="33">
        <f>小矢部・砺波・南砺!G19</f>
        <v>3830</v>
      </c>
      <c r="E15" s="32">
        <f>小矢部・砺波・南砺!H19</f>
        <v>0</v>
      </c>
      <c r="F15" s="33">
        <f>小矢部・砺波・南砺!K19</f>
        <v>3470</v>
      </c>
      <c r="G15" s="30">
        <f>小矢部・砺波・南砺!L19</f>
        <v>0</v>
      </c>
      <c r="H15" s="33">
        <f>小矢部・砺波・南砺!O19</f>
        <v>450</v>
      </c>
      <c r="I15" s="30">
        <f>小矢部・砺波・南砺!P19</f>
        <v>0</v>
      </c>
      <c r="J15" s="33">
        <f>小矢部・砺波・南砺!S19</f>
        <v>80</v>
      </c>
      <c r="K15" s="30">
        <f>小矢部・砺波・南砺!T19</f>
        <v>0</v>
      </c>
      <c r="L15" s="33"/>
      <c r="M15" s="30"/>
      <c r="N15" s="33">
        <v>0</v>
      </c>
      <c r="O15" s="30"/>
      <c r="P15" s="33">
        <f t="shared" si="0"/>
        <v>8830</v>
      </c>
      <c r="Q15" s="36">
        <f t="shared" si="0"/>
        <v>0</v>
      </c>
    </row>
    <row r="16" spans="1:17" s="11" customFormat="1" ht="32.25" customHeight="1">
      <c r="A16" s="28" t="s">
        <v>54</v>
      </c>
      <c r="B16" s="33">
        <f>小矢部・砺波・南砺!C32</f>
        <v>1500</v>
      </c>
      <c r="C16" s="30">
        <f>小矢部・砺波・南砺!D32</f>
        <v>0</v>
      </c>
      <c r="D16" s="33">
        <f>小矢部・砺波・南砺!G32</f>
        <v>6020</v>
      </c>
      <c r="E16" s="32">
        <f>小矢部・砺波・南砺!H32</f>
        <v>0</v>
      </c>
      <c r="F16" s="33">
        <f>小矢部・砺波・南砺!K32</f>
        <v>4490</v>
      </c>
      <c r="G16" s="30">
        <f>小矢部・砺波・南砺!L32</f>
        <v>0</v>
      </c>
      <c r="H16" s="33">
        <f>小矢部・砺波・南砺!O32</f>
        <v>130</v>
      </c>
      <c r="I16" s="30">
        <f>小矢部・砺波・南砺!P32</f>
        <v>0</v>
      </c>
      <c r="J16" s="33">
        <f>小矢部・砺波・南砺!S32</f>
        <v>170</v>
      </c>
      <c r="K16" s="30">
        <f>小矢部・砺波・南砺!T32</f>
        <v>0</v>
      </c>
      <c r="L16" s="33"/>
      <c r="M16" s="30"/>
      <c r="N16" s="33">
        <f>小矢部・砺波・南砺!AA21</f>
        <v>0</v>
      </c>
      <c r="O16" s="30">
        <f>小矢部・砺波・南砺!AB21</f>
        <v>0</v>
      </c>
      <c r="P16" s="33">
        <f t="shared" si="0"/>
        <v>12310</v>
      </c>
      <c r="Q16" s="36">
        <f t="shared" si="0"/>
        <v>0</v>
      </c>
    </row>
    <row r="17" spans="1:17" s="11" customFormat="1" ht="32.25" customHeight="1">
      <c r="A17" s="28" t="s">
        <v>55</v>
      </c>
      <c r="B17" s="33">
        <f>小矢部・砺波・南砺!C44</f>
        <v>1710</v>
      </c>
      <c r="C17" s="30">
        <f>小矢部・砺波・南砺!D44</f>
        <v>0</v>
      </c>
      <c r="D17" s="33">
        <f>小矢部・砺波・南砺!G44</f>
        <v>8360</v>
      </c>
      <c r="E17" s="32">
        <f>小矢部・砺波・南砺!H44</f>
        <v>0</v>
      </c>
      <c r="F17" s="33">
        <f>小矢部・砺波・南砺!K44</f>
        <v>4030</v>
      </c>
      <c r="G17" s="30">
        <f>小矢部・砺波・南砺!L44</f>
        <v>0</v>
      </c>
      <c r="H17" s="33">
        <f>小矢部・砺波・南砺!O44</f>
        <v>500</v>
      </c>
      <c r="I17" s="30">
        <f>小矢部・砺波・南砺!P44</f>
        <v>0</v>
      </c>
      <c r="J17" s="33">
        <f>小矢部・砺波・南砺!S44</f>
        <v>150</v>
      </c>
      <c r="K17" s="30">
        <f>小矢部・砺波・南砺!T44</f>
        <v>0</v>
      </c>
      <c r="L17" s="33"/>
      <c r="M17" s="30"/>
      <c r="N17" s="33">
        <f>小矢部・砺波・南砺!AA44</f>
        <v>0</v>
      </c>
      <c r="O17" s="30">
        <f>小矢部・砺波・南砺!AB44</f>
        <v>0</v>
      </c>
      <c r="P17" s="33">
        <f t="shared" si="0"/>
        <v>14750</v>
      </c>
      <c r="Q17" s="36">
        <f t="shared" si="0"/>
        <v>0</v>
      </c>
    </row>
    <row r="18" spans="1:17" s="11" customFormat="1" ht="32.25" customHeight="1">
      <c r="A18" s="28" t="s">
        <v>41</v>
      </c>
      <c r="B18" s="29">
        <f t="shared" ref="B18:O18" si="1">SUM(B6:B17)</f>
        <v>55990</v>
      </c>
      <c r="C18" s="30">
        <f t="shared" si="1"/>
        <v>0</v>
      </c>
      <c r="D18" s="31">
        <f t="shared" si="1"/>
        <v>192010</v>
      </c>
      <c r="E18" s="32">
        <f t="shared" si="1"/>
        <v>0</v>
      </c>
      <c r="F18" s="33">
        <f t="shared" si="1"/>
        <v>39670</v>
      </c>
      <c r="G18" s="30">
        <f t="shared" si="1"/>
        <v>0</v>
      </c>
      <c r="H18" s="33">
        <f t="shared" si="1"/>
        <v>5260</v>
      </c>
      <c r="I18" s="30">
        <f t="shared" si="1"/>
        <v>0</v>
      </c>
      <c r="J18" s="33">
        <f t="shared" si="1"/>
        <v>3670</v>
      </c>
      <c r="K18" s="30">
        <f t="shared" si="1"/>
        <v>0</v>
      </c>
      <c r="L18" s="33">
        <f t="shared" si="1"/>
        <v>0</v>
      </c>
      <c r="M18" s="30">
        <f t="shared" si="1"/>
        <v>0</v>
      </c>
      <c r="N18" s="33">
        <f t="shared" si="1"/>
        <v>0</v>
      </c>
      <c r="O18" s="30">
        <f t="shared" si="1"/>
        <v>0</v>
      </c>
      <c r="P18" s="33">
        <f t="shared" si="0"/>
        <v>296600</v>
      </c>
      <c r="Q18" s="36">
        <f t="shared" si="0"/>
        <v>0</v>
      </c>
    </row>
    <row r="19" spans="1:17" s="11" customFormat="1" ht="20.25" customHeight="1">
      <c r="A19" s="38"/>
      <c r="B19" s="39"/>
      <c r="C19" s="40"/>
      <c r="D19" s="39"/>
      <c r="E19" s="39"/>
      <c r="F19" s="39"/>
      <c r="G19" s="39"/>
      <c r="H19" s="39"/>
      <c r="I19" s="39"/>
      <c r="J19" s="39"/>
      <c r="K19" s="39"/>
      <c r="L19" s="41"/>
      <c r="M19" s="39"/>
      <c r="N19" s="277" t="str">
        <f>'表紙(ご注意とお願い)'!P20</f>
        <v>令和7年12月</v>
      </c>
      <c r="O19" s="277"/>
      <c r="P19" s="277"/>
      <c r="Q19" s="42" t="s">
        <v>56</v>
      </c>
    </row>
    <row r="20" spans="1:17" s="11" customFormat="1" ht="25" customHeight="1">
      <c r="A20" s="273" t="s">
        <v>57</v>
      </c>
      <c r="B20" s="273"/>
      <c r="C20" s="274" t="s">
        <v>58</v>
      </c>
      <c r="D20" s="274"/>
      <c r="E20" s="44">
        <f>富山!X9+富山!X10+中新川・滑川・魚津・黒部・下新川!T25+高岡・氷見・射水!T38+小矢部・砺波・南砺!T21</f>
        <v>0</v>
      </c>
      <c r="F20" s="274" t="s">
        <v>59</v>
      </c>
      <c r="G20" s="274"/>
      <c r="H20" s="44">
        <f>富山!X12+富山!X13+富山!X15+富山!X16+富山!X17+富山!X18+富山!X19+富山!X20+富山!X21+富山!X22+富山!X23+富山!X24+富山!X25+富山!X26+富山!X27+富山!X28+富山!X29+中新川・滑川・魚津・黒部・下新川!T9+中新川・滑川・魚津・黒部・下新川!T32+中新川・滑川・魚津・黒部・下新川!T33+中新川・滑川・魚津・黒部・下新川!T34+中新川・滑川・魚津・黒部・下新川!T41+中新川・滑川・魚津・黒部・下新川!T42+高岡・氷見・射水!T10+高岡・氷見・射水!T11+高岡・氷見・射水!T12+高岡・氷見・射水!T13+高岡・氷見・射水!T30+高岡・氷見・射水!T39+小矢部・砺波・南砺!T36+小矢部・砺波・南砺!T37+中新川・滑川・魚津・黒部・下新川!T10+富山!X30+富山!X31+富山!X32</f>
        <v>0</v>
      </c>
      <c r="I20" s="274" t="s">
        <v>60</v>
      </c>
      <c r="J20" s="274"/>
      <c r="K20" s="44">
        <f>富山!X14+中新川・滑川・魚津・黒部・下新川!T18+中新川・滑川・魚津・黒部・下新川!T40+高岡・氷見・射水!T17+高岡・氷見・射水!T18+高岡・氷見・射水!T19+高岡・氷見・射水!T29+高岡・氷見・射水!T37+小矢部・砺波・南砺!T9+小矢部・砺波・南砺!T22+小矢部・砺波・南砺!T34+小矢部・砺波・南砺!T35</f>
        <v>0</v>
      </c>
      <c r="L20" s="43" t="s">
        <v>61</v>
      </c>
      <c r="M20" s="275">
        <f>SUM(E20,H20,K20)</f>
        <v>0</v>
      </c>
      <c r="N20" s="275"/>
      <c r="O20" s="278" t="s">
        <v>62</v>
      </c>
      <c r="P20" s="278"/>
      <c r="Q20" s="278"/>
    </row>
    <row r="21" spans="1:17" s="11" customFormat="1" ht="25" customHeight="1">
      <c r="B21" s="39"/>
      <c r="C21" s="40"/>
      <c r="D21" s="39"/>
      <c r="E21" s="39"/>
      <c r="F21" s="39"/>
      <c r="G21" s="39"/>
      <c r="H21" s="39"/>
      <c r="I21" s="39"/>
      <c r="J21" s="39"/>
      <c r="K21" s="39"/>
      <c r="L21" s="39"/>
      <c r="M21" s="39"/>
      <c r="N21" s="39"/>
      <c r="O21" s="39"/>
      <c r="P21" s="39"/>
      <c r="Q21" s="39"/>
    </row>
    <row r="38" spans="22:24">
      <c r="V38" s="276"/>
      <c r="W38" s="276"/>
    </row>
    <row r="39" spans="22:24">
      <c r="V39" s="276"/>
      <c r="W39" s="276"/>
      <c r="X39" s="276"/>
    </row>
  </sheetData>
  <sheetProtection password="CA13" sheet="1"/>
  <mergeCells count="28">
    <mergeCell ref="V38:W38"/>
    <mergeCell ref="V39:X39"/>
    <mergeCell ref="N4:O4"/>
    <mergeCell ref="P4:Q4"/>
    <mergeCell ref="N19:P19"/>
    <mergeCell ref="O20:Q20"/>
    <mergeCell ref="A20:B20"/>
    <mergeCell ref="C20:D20"/>
    <mergeCell ref="F20:G20"/>
    <mergeCell ref="I20:J20"/>
    <mergeCell ref="M20:N20"/>
    <mergeCell ref="A3:B3"/>
    <mergeCell ref="C3:F3"/>
    <mergeCell ref="G3:H3"/>
    <mergeCell ref="I3:Q3"/>
    <mergeCell ref="B4:C4"/>
    <mergeCell ref="D4:E4"/>
    <mergeCell ref="F4:G4"/>
    <mergeCell ref="H4:I4"/>
    <mergeCell ref="J4:K4"/>
    <mergeCell ref="L4:M4"/>
    <mergeCell ref="A1:P1"/>
    <mergeCell ref="A2:B2"/>
    <mergeCell ref="C2:F2"/>
    <mergeCell ref="G2:H2"/>
    <mergeCell ref="I2:K2"/>
    <mergeCell ref="L2:M2"/>
    <mergeCell ref="N2:Q2"/>
  </mergeCells>
  <phoneticPr fontId="3"/>
  <conditionalFormatting sqref="C6:C18">
    <cfRule type="cellIs" dxfId="308" priority="18" stopIfTrue="1" operator="greaterThan">
      <formula>$B6</formula>
    </cfRule>
  </conditionalFormatting>
  <conditionalFormatting sqref="E6:E18">
    <cfRule type="cellIs" dxfId="307" priority="15" stopIfTrue="1" operator="greaterThan">
      <formula>$D6</formula>
    </cfRule>
  </conditionalFormatting>
  <conditionalFormatting sqref="G6:G18">
    <cfRule type="cellIs" dxfId="306" priority="13" stopIfTrue="1" operator="greaterThan">
      <formula>$F6</formula>
    </cfRule>
  </conditionalFormatting>
  <conditionalFormatting sqref="I6:I18">
    <cfRule type="cellIs" dxfId="305" priority="10" stopIfTrue="1" operator="greaterThan">
      <formula>$H6</formula>
    </cfRule>
  </conditionalFormatting>
  <conditionalFormatting sqref="K6:K18">
    <cfRule type="cellIs" dxfId="304" priority="8" stopIfTrue="1" operator="greaterThan">
      <formula>$J6</formula>
    </cfRule>
  </conditionalFormatting>
  <conditionalFormatting sqref="M6">
    <cfRule type="cellIs" dxfId="303" priority="7" stopIfTrue="1" operator="greaterThan">
      <formula>$L6</formula>
    </cfRule>
  </conditionalFormatting>
  <conditionalFormatting sqref="M12:M14 M18">
    <cfRule type="cellIs" dxfId="302" priority="6" stopIfTrue="1" operator="greaterThan">
      <formula>$L12</formula>
    </cfRule>
  </conditionalFormatting>
  <conditionalFormatting sqref="O6">
    <cfRule type="cellIs" dxfId="301" priority="5" stopIfTrue="1" operator="greaterThan">
      <formula>$N6</formula>
    </cfRule>
  </conditionalFormatting>
  <conditionalFormatting sqref="O8:O14 O17:O18">
    <cfRule type="cellIs" dxfId="300" priority="4" stopIfTrue="1" operator="greaterThan">
      <formula>$N8</formula>
    </cfRule>
  </conditionalFormatting>
  <conditionalFormatting sqref="O16">
    <cfRule type="cellIs" dxfId="299" priority="1" stopIfTrue="1" operator="greaterThan">
      <formula>$N$16</formula>
    </cfRule>
  </conditionalFormatting>
  <conditionalFormatting sqref="Q6:Q18">
    <cfRule type="cellIs" dxfId="298" priority="2" stopIfTrue="1" operator="greaterThan">
      <formula>$P6</formula>
    </cfRule>
  </conditionalFormatting>
  <printOptions horizontalCentered="1" verticalCentered="1"/>
  <pageMargins left="0.11811023622047245" right="0.11811023622047245" top="0.39370078740157483" bottom="0.39370078740157483" header="0.31496062992125984" footer="0.31496062992125984"/>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F33B-0730-4A92-BF36-FF520770C548}">
  <sheetPr>
    <pageSetUpPr fitToPage="1"/>
  </sheetPr>
  <dimension ref="A1:AE51"/>
  <sheetViews>
    <sheetView showZeros="0" zoomScale="80" zoomScaleNormal="80" workbookViewId="0">
      <selection activeCell="D17" sqref="D17:E26"/>
    </sheetView>
  </sheetViews>
  <sheetFormatPr defaultRowHeight="13"/>
  <cols>
    <col min="1" max="1" width="6.58203125" style="21" customWidth="1"/>
    <col min="2" max="2" width="10.08203125" style="21" customWidth="1"/>
    <col min="3" max="4" width="7.58203125" style="21" customWidth="1"/>
    <col min="5" max="5" width="2.58203125" style="21" customWidth="1"/>
    <col min="6" max="6" width="10.08203125" style="21" customWidth="1"/>
    <col min="7" max="8" width="7.58203125" style="21" customWidth="1"/>
    <col min="9" max="9" width="2.58203125" style="21" customWidth="1"/>
    <col min="10" max="10" width="10.08203125" style="21" customWidth="1"/>
    <col min="11" max="12" width="7.58203125" style="21" customWidth="1"/>
    <col min="13" max="13" width="2.58203125" style="21" customWidth="1"/>
    <col min="14" max="14" width="9.75" style="21" customWidth="1"/>
    <col min="15" max="16" width="7.58203125" style="21" customWidth="1"/>
    <col min="17" max="17" width="2.58203125" style="21" customWidth="1"/>
    <col min="18" max="18" width="9.83203125" style="21" customWidth="1"/>
    <col min="19" max="20" width="7.58203125" style="21" customWidth="1"/>
    <col min="21" max="21" width="2.58203125" style="21" customWidth="1"/>
    <col min="22" max="22" width="11" style="21" customWidth="1"/>
    <col min="23" max="24" width="7.58203125" style="21" customWidth="1"/>
    <col min="25" max="25" width="2.58203125" style="21" customWidth="1"/>
    <col min="26" max="26" width="9.58203125" style="21" customWidth="1"/>
    <col min="27" max="28" width="7.58203125" style="21" customWidth="1"/>
    <col min="29" max="29" width="2.58203125" style="21" customWidth="1"/>
    <col min="30" max="256" width="9" style="21"/>
    <col min="257" max="257" width="6.58203125" style="21" customWidth="1"/>
    <col min="258" max="258" width="10.08203125" style="21" customWidth="1"/>
    <col min="259" max="260" width="7.58203125" style="21" customWidth="1"/>
    <col min="261" max="261" width="2.58203125" style="21" customWidth="1"/>
    <col min="262" max="262" width="10.08203125" style="21" customWidth="1"/>
    <col min="263" max="264" width="7.58203125" style="21" customWidth="1"/>
    <col min="265" max="265" width="2.58203125" style="21" customWidth="1"/>
    <col min="266" max="266" width="10.08203125" style="21" customWidth="1"/>
    <col min="267" max="268" width="7.58203125" style="21" customWidth="1"/>
    <col min="269" max="269" width="2.58203125" style="21" customWidth="1"/>
    <col min="270" max="270" width="9.75" style="21" customWidth="1"/>
    <col min="271" max="272" width="7.58203125" style="21" customWidth="1"/>
    <col min="273" max="273" width="2.58203125" style="21" customWidth="1"/>
    <col min="274" max="274" width="9.83203125" style="21" customWidth="1"/>
    <col min="275" max="276" width="7.58203125" style="21" customWidth="1"/>
    <col min="277" max="277" width="2.58203125" style="21" customWidth="1"/>
    <col min="278" max="278" width="11" style="21" customWidth="1"/>
    <col min="279" max="280" width="7.58203125" style="21" customWidth="1"/>
    <col min="281" max="281" width="2.58203125" style="21" customWidth="1"/>
    <col min="282" max="282" width="9.58203125" style="21" customWidth="1"/>
    <col min="283" max="284" width="7.58203125" style="21" customWidth="1"/>
    <col min="285" max="285" width="2.58203125" style="21" customWidth="1"/>
    <col min="286" max="512" width="9" style="21"/>
    <col min="513" max="513" width="6.58203125" style="21" customWidth="1"/>
    <col min="514" max="514" width="10.08203125" style="21" customWidth="1"/>
    <col min="515" max="516" width="7.58203125" style="21" customWidth="1"/>
    <col min="517" max="517" width="2.58203125" style="21" customWidth="1"/>
    <col min="518" max="518" width="10.08203125" style="21" customWidth="1"/>
    <col min="519" max="520" width="7.58203125" style="21" customWidth="1"/>
    <col min="521" max="521" width="2.58203125" style="21" customWidth="1"/>
    <col min="522" max="522" width="10.08203125" style="21" customWidth="1"/>
    <col min="523" max="524" width="7.58203125" style="21" customWidth="1"/>
    <col min="525" max="525" width="2.58203125" style="21" customWidth="1"/>
    <col min="526" max="526" width="9.75" style="21" customWidth="1"/>
    <col min="527" max="528" width="7.58203125" style="21" customWidth="1"/>
    <col min="529" max="529" width="2.58203125" style="21" customWidth="1"/>
    <col min="530" max="530" width="9.83203125" style="21" customWidth="1"/>
    <col min="531" max="532" width="7.58203125" style="21" customWidth="1"/>
    <col min="533" max="533" width="2.58203125" style="21" customWidth="1"/>
    <col min="534" max="534" width="11" style="21" customWidth="1"/>
    <col min="535" max="536" width="7.58203125" style="21" customWidth="1"/>
    <col min="537" max="537" width="2.58203125" style="21" customWidth="1"/>
    <col min="538" max="538" width="9.58203125" style="21" customWidth="1"/>
    <col min="539" max="540" width="7.58203125" style="21" customWidth="1"/>
    <col min="541" max="541" width="2.58203125" style="21" customWidth="1"/>
    <col min="542" max="768" width="9" style="21"/>
    <col min="769" max="769" width="6.58203125" style="21" customWidth="1"/>
    <col min="770" max="770" width="10.08203125" style="21" customWidth="1"/>
    <col min="771" max="772" width="7.58203125" style="21" customWidth="1"/>
    <col min="773" max="773" width="2.58203125" style="21" customWidth="1"/>
    <col min="774" max="774" width="10.08203125" style="21" customWidth="1"/>
    <col min="775" max="776" width="7.58203125" style="21" customWidth="1"/>
    <col min="777" max="777" width="2.58203125" style="21" customWidth="1"/>
    <col min="778" max="778" width="10.08203125" style="21" customWidth="1"/>
    <col min="779" max="780" width="7.58203125" style="21" customWidth="1"/>
    <col min="781" max="781" width="2.58203125" style="21" customWidth="1"/>
    <col min="782" max="782" width="9.75" style="21" customWidth="1"/>
    <col min="783" max="784" width="7.58203125" style="21" customWidth="1"/>
    <col min="785" max="785" width="2.58203125" style="21" customWidth="1"/>
    <col min="786" max="786" width="9.83203125" style="21" customWidth="1"/>
    <col min="787" max="788" width="7.58203125" style="21" customWidth="1"/>
    <col min="789" max="789" width="2.58203125" style="21" customWidth="1"/>
    <col min="790" max="790" width="11" style="21" customWidth="1"/>
    <col min="791" max="792" width="7.58203125" style="21" customWidth="1"/>
    <col min="793" max="793" width="2.58203125" style="21" customWidth="1"/>
    <col min="794" max="794" width="9.58203125" style="21" customWidth="1"/>
    <col min="795" max="796" width="7.58203125" style="21" customWidth="1"/>
    <col min="797" max="797" width="2.58203125" style="21" customWidth="1"/>
    <col min="798" max="1024" width="9" style="21"/>
    <col min="1025" max="1025" width="6.58203125" style="21" customWidth="1"/>
    <col min="1026" max="1026" width="10.08203125" style="21" customWidth="1"/>
    <col min="1027" max="1028" width="7.58203125" style="21" customWidth="1"/>
    <col min="1029" max="1029" width="2.58203125" style="21" customWidth="1"/>
    <col min="1030" max="1030" width="10.08203125" style="21" customWidth="1"/>
    <col min="1031" max="1032" width="7.58203125" style="21" customWidth="1"/>
    <col min="1033" max="1033" width="2.58203125" style="21" customWidth="1"/>
    <col min="1034" max="1034" width="10.08203125" style="21" customWidth="1"/>
    <col min="1035" max="1036" width="7.58203125" style="21" customWidth="1"/>
    <col min="1037" max="1037" width="2.58203125" style="21" customWidth="1"/>
    <col min="1038" max="1038" width="9.75" style="21" customWidth="1"/>
    <col min="1039" max="1040" width="7.58203125" style="21" customWidth="1"/>
    <col min="1041" max="1041" width="2.58203125" style="21" customWidth="1"/>
    <col min="1042" max="1042" width="9.83203125" style="21" customWidth="1"/>
    <col min="1043" max="1044" width="7.58203125" style="21" customWidth="1"/>
    <col min="1045" max="1045" width="2.58203125" style="21" customWidth="1"/>
    <col min="1046" max="1046" width="11" style="21" customWidth="1"/>
    <col min="1047" max="1048" width="7.58203125" style="21" customWidth="1"/>
    <col min="1049" max="1049" width="2.58203125" style="21" customWidth="1"/>
    <col min="1050" max="1050" width="9.58203125" style="21" customWidth="1"/>
    <col min="1051" max="1052" width="7.58203125" style="21" customWidth="1"/>
    <col min="1053" max="1053" width="2.58203125" style="21" customWidth="1"/>
    <col min="1054" max="1280" width="9" style="21"/>
    <col min="1281" max="1281" width="6.58203125" style="21" customWidth="1"/>
    <col min="1282" max="1282" width="10.08203125" style="21" customWidth="1"/>
    <col min="1283" max="1284" width="7.58203125" style="21" customWidth="1"/>
    <col min="1285" max="1285" width="2.58203125" style="21" customWidth="1"/>
    <col min="1286" max="1286" width="10.08203125" style="21" customWidth="1"/>
    <col min="1287" max="1288" width="7.58203125" style="21" customWidth="1"/>
    <col min="1289" max="1289" width="2.58203125" style="21" customWidth="1"/>
    <col min="1290" max="1290" width="10.08203125" style="21" customWidth="1"/>
    <col min="1291" max="1292" width="7.58203125" style="21" customWidth="1"/>
    <col min="1293" max="1293" width="2.58203125" style="21" customWidth="1"/>
    <col min="1294" max="1294" width="9.75" style="21" customWidth="1"/>
    <col min="1295" max="1296" width="7.58203125" style="21" customWidth="1"/>
    <col min="1297" max="1297" width="2.58203125" style="21" customWidth="1"/>
    <col min="1298" max="1298" width="9.83203125" style="21" customWidth="1"/>
    <col min="1299" max="1300" width="7.58203125" style="21" customWidth="1"/>
    <col min="1301" max="1301" width="2.58203125" style="21" customWidth="1"/>
    <col min="1302" max="1302" width="11" style="21" customWidth="1"/>
    <col min="1303" max="1304" width="7.58203125" style="21" customWidth="1"/>
    <col min="1305" max="1305" width="2.58203125" style="21" customWidth="1"/>
    <col min="1306" max="1306" width="9.58203125" style="21" customWidth="1"/>
    <col min="1307" max="1308" width="7.58203125" style="21" customWidth="1"/>
    <col min="1309" max="1309" width="2.58203125" style="21" customWidth="1"/>
    <col min="1310" max="1536" width="9" style="21"/>
    <col min="1537" max="1537" width="6.58203125" style="21" customWidth="1"/>
    <col min="1538" max="1538" width="10.08203125" style="21" customWidth="1"/>
    <col min="1539" max="1540" width="7.58203125" style="21" customWidth="1"/>
    <col min="1541" max="1541" width="2.58203125" style="21" customWidth="1"/>
    <col min="1542" max="1542" width="10.08203125" style="21" customWidth="1"/>
    <col min="1543" max="1544" width="7.58203125" style="21" customWidth="1"/>
    <col min="1545" max="1545" width="2.58203125" style="21" customWidth="1"/>
    <col min="1546" max="1546" width="10.08203125" style="21" customWidth="1"/>
    <col min="1547" max="1548" width="7.58203125" style="21" customWidth="1"/>
    <col min="1549" max="1549" width="2.58203125" style="21" customWidth="1"/>
    <col min="1550" max="1550" width="9.75" style="21" customWidth="1"/>
    <col min="1551" max="1552" width="7.58203125" style="21" customWidth="1"/>
    <col min="1553" max="1553" width="2.58203125" style="21" customWidth="1"/>
    <col min="1554" max="1554" width="9.83203125" style="21" customWidth="1"/>
    <col min="1555" max="1556" width="7.58203125" style="21" customWidth="1"/>
    <col min="1557" max="1557" width="2.58203125" style="21" customWidth="1"/>
    <col min="1558" max="1558" width="11" style="21" customWidth="1"/>
    <col min="1559" max="1560" width="7.58203125" style="21" customWidth="1"/>
    <col min="1561" max="1561" width="2.58203125" style="21" customWidth="1"/>
    <col min="1562" max="1562" width="9.58203125" style="21" customWidth="1"/>
    <col min="1563" max="1564" width="7.58203125" style="21" customWidth="1"/>
    <col min="1565" max="1565" width="2.58203125" style="21" customWidth="1"/>
    <col min="1566" max="1792" width="9" style="21"/>
    <col min="1793" max="1793" width="6.58203125" style="21" customWidth="1"/>
    <col min="1794" max="1794" width="10.08203125" style="21" customWidth="1"/>
    <col min="1795" max="1796" width="7.58203125" style="21" customWidth="1"/>
    <col min="1797" max="1797" width="2.58203125" style="21" customWidth="1"/>
    <col min="1798" max="1798" width="10.08203125" style="21" customWidth="1"/>
    <col min="1799" max="1800" width="7.58203125" style="21" customWidth="1"/>
    <col min="1801" max="1801" width="2.58203125" style="21" customWidth="1"/>
    <col min="1802" max="1802" width="10.08203125" style="21" customWidth="1"/>
    <col min="1803" max="1804" width="7.58203125" style="21" customWidth="1"/>
    <col min="1805" max="1805" width="2.58203125" style="21" customWidth="1"/>
    <col min="1806" max="1806" width="9.75" style="21" customWidth="1"/>
    <col min="1807" max="1808" width="7.58203125" style="21" customWidth="1"/>
    <col min="1809" max="1809" width="2.58203125" style="21" customWidth="1"/>
    <col min="1810" max="1810" width="9.83203125" style="21" customWidth="1"/>
    <col min="1811" max="1812" width="7.58203125" style="21" customWidth="1"/>
    <col min="1813" max="1813" width="2.58203125" style="21" customWidth="1"/>
    <col min="1814" max="1814" width="11" style="21" customWidth="1"/>
    <col min="1815" max="1816" width="7.58203125" style="21" customWidth="1"/>
    <col min="1817" max="1817" width="2.58203125" style="21" customWidth="1"/>
    <col min="1818" max="1818" width="9.58203125" style="21" customWidth="1"/>
    <col min="1819" max="1820" width="7.58203125" style="21" customWidth="1"/>
    <col min="1821" max="1821" width="2.58203125" style="21" customWidth="1"/>
    <col min="1822" max="2048" width="9" style="21"/>
    <col min="2049" max="2049" width="6.58203125" style="21" customWidth="1"/>
    <col min="2050" max="2050" width="10.08203125" style="21" customWidth="1"/>
    <col min="2051" max="2052" width="7.58203125" style="21" customWidth="1"/>
    <col min="2053" max="2053" width="2.58203125" style="21" customWidth="1"/>
    <col min="2054" max="2054" width="10.08203125" style="21" customWidth="1"/>
    <col min="2055" max="2056" width="7.58203125" style="21" customWidth="1"/>
    <col min="2057" max="2057" width="2.58203125" style="21" customWidth="1"/>
    <col min="2058" max="2058" width="10.08203125" style="21" customWidth="1"/>
    <col min="2059" max="2060" width="7.58203125" style="21" customWidth="1"/>
    <col min="2061" max="2061" width="2.58203125" style="21" customWidth="1"/>
    <col min="2062" max="2062" width="9.75" style="21" customWidth="1"/>
    <col min="2063" max="2064" width="7.58203125" style="21" customWidth="1"/>
    <col min="2065" max="2065" width="2.58203125" style="21" customWidth="1"/>
    <col min="2066" max="2066" width="9.83203125" style="21" customWidth="1"/>
    <col min="2067" max="2068" width="7.58203125" style="21" customWidth="1"/>
    <col min="2069" max="2069" width="2.58203125" style="21" customWidth="1"/>
    <col min="2070" max="2070" width="11" style="21" customWidth="1"/>
    <col min="2071" max="2072" width="7.58203125" style="21" customWidth="1"/>
    <col min="2073" max="2073" width="2.58203125" style="21" customWidth="1"/>
    <col min="2074" max="2074" width="9.58203125" style="21" customWidth="1"/>
    <col min="2075" max="2076" width="7.58203125" style="21" customWidth="1"/>
    <col min="2077" max="2077" width="2.58203125" style="21" customWidth="1"/>
    <col min="2078" max="2304" width="9" style="21"/>
    <col min="2305" max="2305" width="6.58203125" style="21" customWidth="1"/>
    <col min="2306" max="2306" width="10.08203125" style="21" customWidth="1"/>
    <col min="2307" max="2308" width="7.58203125" style="21" customWidth="1"/>
    <col min="2309" max="2309" width="2.58203125" style="21" customWidth="1"/>
    <col min="2310" max="2310" width="10.08203125" style="21" customWidth="1"/>
    <col min="2311" max="2312" width="7.58203125" style="21" customWidth="1"/>
    <col min="2313" max="2313" width="2.58203125" style="21" customWidth="1"/>
    <col min="2314" max="2314" width="10.08203125" style="21" customWidth="1"/>
    <col min="2315" max="2316" width="7.58203125" style="21" customWidth="1"/>
    <col min="2317" max="2317" width="2.58203125" style="21" customWidth="1"/>
    <col min="2318" max="2318" width="9.75" style="21" customWidth="1"/>
    <col min="2319" max="2320" width="7.58203125" style="21" customWidth="1"/>
    <col min="2321" max="2321" width="2.58203125" style="21" customWidth="1"/>
    <col min="2322" max="2322" width="9.83203125" style="21" customWidth="1"/>
    <col min="2323" max="2324" width="7.58203125" style="21" customWidth="1"/>
    <col min="2325" max="2325" width="2.58203125" style="21" customWidth="1"/>
    <col min="2326" max="2326" width="11" style="21" customWidth="1"/>
    <col min="2327" max="2328" width="7.58203125" style="21" customWidth="1"/>
    <col min="2329" max="2329" width="2.58203125" style="21" customWidth="1"/>
    <col min="2330" max="2330" width="9.58203125" style="21" customWidth="1"/>
    <col min="2331" max="2332" width="7.58203125" style="21" customWidth="1"/>
    <col min="2333" max="2333" width="2.58203125" style="21" customWidth="1"/>
    <col min="2334" max="2560" width="9" style="21"/>
    <col min="2561" max="2561" width="6.58203125" style="21" customWidth="1"/>
    <col min="2562" max="2562" width="10.08203125" style="21" customWidth="1"/>
    <col min="2563" max="2564" width="7.58203125" style="21" customWidth="1"/>
    <col min="2565" max="2565" width="2.58203125" style="21" customWidth="1"/>
    <col min="2566" max="2566" width="10.08203125" style="21" customWidth="1"/>
    <col min="2567" max="2568" width="7.58203125" style="21" customWidth="1"/>
    <col min="2569" max="2569" width="2.58203125" style="21" customWidth="1"/>
    <col min="2570" max="2570" width="10.08203125" style="21" customWidth="1"/>
    <col min="2571" max="2572" width="7.58203125" style="21" customWidth="1"/>
    <col min="2573" max="2573" width="2.58203125" style="21" customWidth="1"/>
    <col min="2574" max="2574" width="9.75" style="21" customWidth="1"/>
    <col min="2575" max="2576" width="7.58203125" style="21" customWidth="1"/>
    <col min="2577" max="2577" width="2.58203125" style="21" customWidth="1"/>
    <col min="2578" max="2578" width="9.83203125" style="21" customWidth="1"/>
    <col min="2579" max="2580" width="7.58203125" style="21" customWidth="1"/>
    <col min="2581" max="2581" width="2.58203125" style="21" customWidth="1"/>
    <col min="2582" max="2582" width="11" style="21" customWidth="1"/>
    <col min="2583" max="2584" width="7.58203125" style="21" customWidth="1"/>
    <col min="2585" max="2585" width="2.58203125" style="21" customWidth="1"/>
    <col min="2586" max="2586" width="9.58203125" style="21" customWidth="1"/>
    <col min="2587" max="2588" width="7.58203125" style="21" customWidth="1"/>
    <col min="2589" max="2589" width="2.58203125" style="21" customWidth="1"/>
    <col min="2590" max="2816" width="9" style="21"/>
    <col min="2817" max="2817" width="6.58203125" style="21" customWidth="1"/>
    <col min="2818" max="2818" width="10.08203125" style="21" customWidth="1"/>
    <col min="2819" max="2820" width="7.58203125" style="21" customWidth="1"/>
    <col min="2821" max="2821" width="2.58203125" style="21" customWidth="1"/>
    <col min="2822" max="2822" width="10.08203125" style="21" customWidth="1"/>
    <col min="2823" max="2824" width="7.58203125" style="21" customWidth="1"/>
    <col min="2825" max="2825" width="2.58203125" style="21" customWidth="1"/>
    <col min="2826" max="2826" width="10.08203125" style="21" customWidth="1"/>
    <col min="2827" max="2828" width="7.58203125" style="21" customWidth="1"/>
    <col min="2829" max="2829" width="2.58203125" style="21" customWidth="1"/>
    <col min="2830" max="2830" width="9.75" style="21" customWidth="1"/>
    <col min="2831" max="2832" width="7.58203125" style="21" customWidth="1"/>
    <col min="2833" max="2833" width="2.58203125" style="21" customWidth="1"/>
    <col min="2834" max="2834" width="9.83203125" style="21" customWidth="1"/>
    <col min="2835" max="2836" width="7.58203125" style="21" customWidth="1"/>
    <col min="2837" max="2837" width="2.58203125" style="21" customWidth="1"/>
    <col min="2838" max="2838" width="11" style="21" customWidth="1"/>
    <col min="2839" max="2840" width="7.58203125" style="21" customWidth="1"/>
    <col min="2841" max="2841" width="2.58203125" style="21" customWidth="1"/>
    <col min="2842" max="2842" width="9.58203125" style="21" customWidth="1"/>
    <col min="2843" max="2844" width="7.58203125" style="21" customWidth="1"/>
    <col min="2845" max="2845" width="2.58203125" style="21" customWidth="1"/>
    <col min="2846" max="3072" width="9" style="21"/>
    <col min="3073" max="3073" width="6.58203125" style="21" customWidth="1"/>
    <col min="3074" max="3074" width="10.08203125" style="21" customWidth="1"/>
    <col min="3075" max="3076" width="7.58203125" style="21" customWidth="1"/>
    <col min="3077" max="3077" width="2.58203125" style="21" customWidth="1"/>
    <col min="3078" max="3078" width="10.08203125" style="21" customWidth="1"/>
    <col min="3079" max="3080" width="7.58203125" style="21" customWidth="1"/>
    <col min="3081" max="3081" width="2.58203125" style="21" customWidth="1"/>
    <col min="3082" max="3082" width="10.08203125" style="21" customWidth="1"/>
    <col min="3083" max="3084" width="7.58203125" style="21" customWidth="1"/>
    <col min="3085" max="3085" width="2.58203125" style="21" customWidth="1"/>
    <col min="3086" max="3086" width="9.75" style="21" customWidth="1"/>
    <col min="3087" max="3088" width="7.58203125" style="21" customWidth="1"/>
    <col min="3089" max="3089" width="2.58203125" style="21" customWidth="1"/>
    <col min="3090" max="3090" width="9.83203125" style="21" customWidth="1"/>
    <col min="3091" max="3092" width="7.58203125" style="21" customWidth="1"/>
    <col min="3093" max="3093" width="2.58203125" style="21" customWidth="1"/>
    <col min="3094" max="3094" width="11" style="21" customWidth="1"/>
    <col min="3095" max="3096" width="7.58203125" style="21" customWidth="1"/>
    <col min="3097" max="3097" width="2.58203125" style="21" customWidth="1"/>
    <col min="3098" max="3098" width="9.58203125" style="21" customWidth="1"/>
    <col min="3099" max="3100" width="7.58203125" style="21" customWidth="1"/>
    <col min="3101" max="3101" width="2.58203125" style="21" customWidth="1"/>
    <col min="3102" max="3328" width="9" style="21"/>
    <col min="3329" max="3329" width="6.58203125" style="21" customWidth="1"/>
    <col min="3330" max="3330" width="10.08203125" style="21" customWidth="1"/>
    <col min="3331" max="3332" width="7.58203125" style="21" customWidth="1"/>
    <col min="3333" max="3333" width="2.58203125" style="21" customWidth="1"/>
    <col min="3334" max="3334" width="10.08203125" style="21" customWidth="1"/>
    <col min="3335" max="3336" width="7.58203125" style="21" customWidth="1"/>
    <col min="3337" max="3337" width="2.58203125" style="21" customWidth="1"/>
    <col min="3338" max="3338" width="10.08203125" style="21" customWidth="1"/>
    <col min="3339" max="3340" width="7.58203125" style="21" customWidth="1"/>
    <col min="3341" max="3341" width="2.58203125" style="21" customWidth="1"/>
    <col min="3342" max="3342" width="9.75" style="21" customWidth="1"/>
    <col min="3343" max="3344" width="7.58203125" style="21" customWidth="1"/>
    <col min="3345" max="3345" width="2.58203125" style="21" customWidth="1"/>
    <col min="3346" max="3346" width="9.83203125" style="21" customWidth="1"/>
    <col min="3347" max="3348" width="7.58203125" style="21" customWidth="1"/>
    <col min="3349" max="3349" width="2.58203125" style="21" customWidth="1"/>
    <col min="3350" max="3350" width="11" style="21" customWidth="1"/>
    <col min="3351" max="3352" width="7.58203125" style="21" customWidth="1"/>
    <col min="3353" max="3353" width="2.58203125" style="21" customWidth="1"/>
    <col min="3354" max="3354" width="9.58203125" style="21" customWidth="1"/>
    <col min="3355" max="3356" width="7.58203125" style="21" customWidth="1"/>
    <col min="3357" max="3357" width="2.58203125" style="21" customWidth="1"/>
    <col min="3358" max="3584" width="9" style="21"/>
    <col min="3585" max="3585" width="6.58203125" style="21" customWidth="1"/>
    <col min="3586" max="3586" width="10.08203125" style="21" customWidth="1"/>
    <col min="3587" max="3588" width="7.58203125" style="21" customWidth="1"/>
    <col min="3589" max="3589" width="2.58203125" style="21" customWidth="1"/>
    <col min="3590" max="3590" width="10.08203125" style="21" customWidth="1"/>
    <col min="3591" max="3592" width="7.58203125" style="21" customWidth="1"/>
    <col min="3593" max="3593" width="2.58203125" style="21" customWidth="1"/>
    <col min="3594" max="3594" width="10.08203125" style="21" customWidth="1"/>
    <col min="3595" max="3596" width="7.58203125" style="21" customWidth="1"/>
    <col min="3597" max="3597" width="2.58203125" style="21" customWidth="1"/>
    <col min="3598" max="3598" width="9.75" style="21" customWidth="1"/>
    <col min="3599" max="3600" width="7.58203125" style="21" customWidth="1"/>
    <col min="3601" max="3601" width="2.58203125" style="21" customWidth="1"/>
    <col min="3602" max="3602" width="9.83203125" style="21" customWidth="1"/>
    <col min="3603" max="3604" width="7.58203125" style="21" customWidth="1"/>
    <col min="3605" max="3605" width="2.58203125" style="21" customWidth="1"/>
    <col min="3606" max="3606" width="11" style="21" customWidth="1"/>
    <col min="3607" max="3608" width="7.58203125" style="21" customWidth="1"/>
    <col min="3609" max="3609" width="2.58203125" style="21" customWidth="1"/>
    <col min="3610" max="3610" width="9.58203125" style="21" customWidth="1"/>
    <col min="3611" max="3612" width="7.58203125" style="21" customWidth="1"/>
    <col min="3613" max="3613" width="2.58203125" style="21" customWidth="1"/>
    <col min="3614" max="3840" width="9" style="21"/>
    <col min="3841" max="3841" width="6.58203125" style="21" customWidth="1"/>
    <col min="3842" max="3842" width="10.08203125" style="21" customWidth="1"/>
    <col min="3843" max="3844" width="7.58203125" style="21" customWidth="1"/>
    <col min="3845" max="3845" width="2.58203125" style="21" customWidth="1"/>
    <col min="3846" max="3846" width="10.08203125" style="21" customWidth="1"/>
    <col min="3847" max="3848" width="7.58203125" style="21" customWidth="1"/>
    <col min="3849" max="3849" width="2.58203125" style="21" customWidth="1"/>
    <col min="3850" max="3850" width="10.08203125" style="21" customWidth="1"/>
    <col min="3851" max="3852" width="7.58203125" style="21" customWidth="1"/>
    <col min="3853" max="3853" width="2.58203125" style="21" customWidth="1"/>
    <col min="3854" max="3854" width="9.75" style="21" customWidth="1"/>
    <col min="3855" max="3856" width="7.58203125" style="21" customWidth="1"/>
    <col min="3857" max="3857" width="2.58203125" style="21" customWidth="1"/>
    <col min="3858" max="3858" width="9.83203125" style="21" customWidth="1"/>
    <col min="3859" max="3860" width="7.58203125" style="21" customWidth="1"/>
    <col min="3861" max="3861" width="2.58203125" style="21" customWidth="1"/>
    <col min="3862" max="3862" width="11" style="21" customWidth="1"/>
    <col min="3863" max="3864" width="7.58203125" style="21" customWidth="1"/>
    <col min="3865" max="3865" width="2.58203125" style="21" customWidth="1"/>
    <col min="3866" max="3866" width="9.58203125" style="21" customWidth="1"/>
    <col min="3867" max="3868" width="7.58203125" style="21" customWidth="1"/>
    <col min="3869" max="3869" width="2.58203125" style="21" customWidth="1"/>
    <col min="3870" max="4096" width="9" style="21"/>
    <col min="4097" max="4097" width="6.58203125" style="21" customWidth="1"/>
    <col min="4098" max="4098" width="10.08203125" style="21" customWidth="1"/>
    <col min="4099" max="4100" width="7.58203125" style="21" customWidth="1"/>
    <col min="4101" max="4101" width="2.58203125" style="21" customWidth="1"/>
    <col min="4102" max="4102" width="10.08203125" style="21" customWidth="1"/>
    <col min="4103" max="4104" width="7.58203125" style="21" customWidth="1"/>
    <col min="4105" max="4105" width="2.58203125" style="21" customWidth="1"/>
    <col min="4106" max="4106" width="10.08203125" style="21" customWidth="1"/>
    <col min="4107" max="4108" width="7.58203125" style="21" customWidth="1"/>
    <col min="4109" max="4109" width="2.58203125" style="21" customWidth="1"/>
    <col min="4110" max="4110" width="9.75" style="21" customWidth="1"/>
    <col min="4111" max="4112" width="7.58203125" style="21" customWidth="1"/>
    <col min="4113" max="4113" width="2.58203125" style="21" customWidth="1"/>
    <col min="4114" max="4114" width="9.83203125" style="21" customWidth="1"/>
    <col min="4115" max="4116" width="7.58203125" style="21" customWidth="1"/>
    <col min="4117" max="4117" width="2.58203125" style="21" customWidth="1"/>
    <col min="4118" max="4118" width="11" style="21" customWidth="1"/>
    <col min="4119" max="4120" width="7.58203125" style="21" customWidth="1"/>
    <col min="4121" max="4121" width="2.58203125" style="21" customWidth="1"/>
    <col min="4122" max="4122" width="9.58203125" style="21" customWidth="1"/>
    <col min="4123" max="4124" width="7.58203125" style="21" customWidth="1"/>
    <col min="4125" max="4125" width="2.58203125" style="21" customWidth="1"/>
    <col min="4126" max="4352" width="9" style="21"/>
    <col min="4353" max="4353" width="6.58203125" style="21" customWidth="1"/>
    <col min="4354" max="4354" width="10.08203125" style="21" customWidth="1"/>
    <col min="4355" max="4356" width="7.58203125" style="21" customWidth="1"/>
    <col min="4357" max="4357" width="2.58203125" style="21" customWidth="1"/>
    <col min="4358" max="4358" width="10.08203125" style="21" customWidth="1"/>
    <col min="4359" max="4360" width="7.58203125" style="21" customWidth="1"/>
    <col min="4361" max="4361" width="2.58203125" style="21" customWidth="1"/>
    <col min="4362" max="4362" width="10.08203125" style="21" customWidth="1"/>
    <col min="4363" max="4364" width="7.58203125" style="21" customWidth="1"/>
    <col min="4365" max="4365" width="2.58203125" style="21" customWidth="1"/>
    <col min="4366" max="4366" width="9.75" style="21" customWidth="1"/>
    <col min="4367" max="4368" width="7.58203125" style="21" customWidth="1"/>
    <col min="4369" max="4369" width="2.58203125" style="21" customWidth="1"/>
    <col min="4370" max="4370" width="9.83203125" style="21" customWidth="1"/>
    <col min="4371" max="4372" width="7.58203125" style="21" customWidth="1"/>
    <col min="4373" max="4373" width="2.58203125" style="21" customWidth="1"/>
    <col min="4374" max="4374" width="11" style="21" customWidth="1"/>
    <col min="4375" max="4376" width="7.58203125" style="21" customWidth="1"/>
    <col min="4377" max="4377" width="2.58203125" style="21" customWidth="1"/>
    <col min="4378" max="4378" width="9.58203125" style="21" customWidth="1"/>
    <col min="4379" max="4380" width="7.58203125" style="21" customWidth="1"/>
    <col min="4381" max="4381" width="2.58203125" style="21" customWidth="1"/>
    <col min="4382" max="4608" width="9" style="21"/>
    <col min="4609" max="4609" width="6.58203125" style="21" customWidth="1"/>
    <col min="4610" max="4610" width="10.08203125" style="21" customWidth="1"/>
    <col min="4611" max="4612" width="7.58203125" style="21" customWidth="1"/>
    <col min="4613" max="4613" width="2.58203125" style="21" customWidth="1"/>
    <col min="4614" max="4614" width="10.08203125" style="21" customWidth="1"/>
    <col min="4615" max="4616" width="7.58203125" style="21" customWidth="1"/>
    <col min="4617" max="4617" width="2.58203125" style="21" customWidth="1"/>
    <col min="4618" max="4618" width="10.08203125" style="21" customWidth="1"/>
    <col min="4619" max="4620" width="7.58203125" style="21" customWidth="1"/>
    <col min="4621" max="4621" width="2.58203125" style="21" customWidth="1"/>
    <col min="4622" max="4622" width="9.75" style="21" customWidth="1"/>
    <col min="4623" max="4624" width="7.58203125" style="21" customWidth="1"/>
    <col min="4625" max="4625" width="2.58203125" style="21" customWidth="1"/>
    <col min="4626" max="4626" width="9.83203125" style="21" customWidth="1"/>
    <col min="4627" max="4628" width="7.58203125" style="21" customWidth="1"/>
    <col min="4629" max="4629" width="2.58203125" style="21" customWidth="1"/>
    <col min="4630" max="4630" width="11" style="21" customWidth="1"/>
    <col min="4631" max="4632" width="7.58203125" style="21" customWidth="1"/>
    <col min="4633" max="4633" width="2.58203125" style="21" customWidth="1"/>
    <col min="4634" max="4634" width="9.58203125" style="21" customWidth="1"/>
    <col min="4635" max="4636" width="7.58203125" style="21" customWidth="1"/>
    <col min="4637" max="4637" width="2.58203125" style="21" customWidth="1"/>
    <col min="4638" max="4864" width="9" style="21"/>
    <col min="4865" max="4865" width="6.58203125" style="21" customWidth="1"/>
    <col min="4866" max="4866" width="10.08203125" style="21" customWidth="1"/>
    <col min="4867" max="4868" width="7.58203125" style="21" customWidth="1"/>
    <col min="4869" max="4869" width="2.58203125" style="21" customWidth="1"/>
    <col min="4870" max="4870" width="10.08203125" style="21" customWidth="1"/>
    <col min="4871" max="4872" width="7.58203125" style="21" customWidth="1"/>
    <col min="4873" max="4873" width="2.58203125" style="21" customWidth="1"/>
    <col min="4874" max="4874" width="10.08203125" style="21" customWidth="1"/>
    <col min="4875" max="4876" width="7.58203125" style="21" customWidth="1"/>
    <col min="4877" max="4877" width="2.58203125" style="21" customWidth="1"/>
    <col min="4878" max="4878" width="9.75" style="21" customWidth="1"/>
    <col min="4879" max="4880" width="7.58203125" style="21" customWidth="1"/>
    <col min="4881" max="4881" width="2.58203125" style="21" customWidth="1"/>
    <col min="4882" max="4882" width="9.83203125" style="21" customWidth="1"/>
    <col min="4883" max="4884" width="7.58203125" style="21" customWidth="1"/>
    <col min="4885" max="4885" width="2.58203125" style="21" customWidth="1"/>
    <col min="4886" max="4886" width="11" style="21" customWidth="1"/>
    <col min="4887" max="4888" width="7.58203125" style="21" customWidth="1"/>
    <col min="4889" max="4889" width="2.58203125" style="21" customWidth="1"/>
    <col min="4890" max="4890" width="9.58203125" style="21" customWidth="1"/>
    <col min="4891" max="4892" width="7.58203125" style="21" customWidth="1"/>
    <col min="4893" max="4893" width="2.58203125" style="21" customWidth="1"/>
    <col min="4894" max="5120" width="9" style="21"/>
    <col min="5121" max="5121" width="6.58203125" style="21" customWidth="1"/>
    <col min="5122" max="5122" width="10.08203125" style="21" customWidth="1"/>
    <col min="5123" max="5124" width="7.58203125" style="21" customWidth="1"/>
    <col min="5125" max="5125" width="2.58203125" style="21" customWidth="1"/>
    <col min="5126" max="5126" width="10.08203125" style="21" customWidth="1"/>
    <col min="5127" max="5128" width="7.58203125" style="21" customWidth="1"/>
    <col min="5129" max="5129" width="2.58203125" style="21" customWidth="1"/>
    <col min="5130" max="5130" width="10.08203125" style="21" customWidth="1"/>
    <col min="5131" max="5132" width="7.58203125" style="21" customWidth="1"/>
    <col min="5133" max="5133" width="2.58203125" style="21" customWidth="1"/>
    <col min="5134" max="5134" width="9.75" style="21" customWidth="1"/>
    <col min="5135" max="5136" width="7.58203125" style="21" customWidth="1"/>
    <col min="5137" max="5137" width="2.58203125" style="21" customWidth="1"/>
    <col min="5138" max="5138" width="9.83203125" style="21" customWidth="1"/>
    <col min="5139" max="5140" width="7.58203125" style="21" customWidth="1"/>
    <col min="5141" max="5141" width="2.58203125" style="21" customWidth="1"/>
    <col min="5142" max="5142" width="11" style="21" customWidth="1"/>
    <col min="5143" max="5144" width="7.58203125" style="21" customWidth="1"/>
    <col min="5145" max="5145" width="2.58203125" style="21" customWidth="1"/>
    <col min="5146" max="5146" width="9.58203125" style="21" customWidth="1"/>
    <col min="5147" max="5148" width="7.58203125" style="21" customWidth="1"/>
    <col min="5149" max="5149" width="2.58203125" style="21" customWidth="1"/>
    <col min="5150" max="5376" width="9" style="21"/>
    <col min="5377" max="5377" width="6.58203125" style="21" customWidth="1"/>
    <col min="5378" max="5378" width="10.08203125" style="21" customWidth="1"/>
    <col min="5379" max="5380" width="7.58203125" style="21" customWidth="1"/>
    <col min="5381" max="5381" width="2.58203125" style="21" customWidth="1"/>
    <col min="5382" max="5382" width="10.08203125" style="21" customWidth="1"/>
    <col min="5383" max="5384" width="7.58203125" style="21" customWidth="1"/>
    <col min="5385" max="5385" width="2.58203125" style="21" customWidth="1"/>
    <col min="5386" max="5386" width="10.08203125" style="21" customWidth="1"/>
    <col min="5387" max="5388" width="7.58203125" style="21" customWidth="1"/>
    <col min="5389" max="5389" width="2.58203125" style="21" customWidth="1"/>
    <col min="5390" max="5390" width="9.75" style="21" customWidth="1"/>
    <col min="5391" max="5392" width="7.58203125" style="21" customWidth="1"/>
    <col min="5393" max="5393" width="2.58203125" style="21" customWidth="1"/>
    <col min="5394" max="5394" width="9.83203125" style="21" customWidth="1"/>
    <col min="5395" max="5396" width="7.58203125" style="21" customWidth="1"/>
    <col min="5397" max="5397" width="2.58203125" style="21" customWidth="1"/>
    <col min="5398" max="5398" width="11" style="21" customWidth="1"/>
    <col min="5399" max="5400" width="7.58203125" style="21" customWidth="1"/>
    <col min="5401" max="5401" width="2.58203125" style="21" customWidth="1"/>
    <col min="5402" max="5402" width="9.58203125" style="21" customWidth="1"/>
    <col min="5403" max="5404" width="7.58203125" style="21" customWidth="1"/>
    <col min="5405" max="5405" width="2.58203125" style="21" customWidth="1"/>
    <col min="5406" max="5632" width="9" style="21"/>
    <col min="5633" max="5633" width="6.58203125" style="21" customWidth="1"/>
    <col min="5634" max="5634" width="10.08203125" style="21" customWidth="1"/>
    <col min="5635" max="5636" width="7.58203125" style="21" customWidth="1"/>
    <col min="5637" max="5637" width="2.58203125" style="21" customWidth="1"/>
    <col min="5638" max="5638" width="10.08203125" style="21" customWidth="1"/>
    <col min="5639" max="5640" width="7.58203125" style="21" customWidth="1"/>
    <col min="5641" max="5641" width="2.58203125" style="21" customWidth="1"/>
    <col min="5642" max="5642" width="10.08203125" style="21" customWidth="1"/>
    <col min="5643" max="5644" width="7.58203125" style="21" customWidth="1"/>
    <col min="5645" max="5645" width="2.58203125" style="21" customWidth="1"/>
    <col min="5646" max="5646" width="9.75" style="21" customWidth="1"/>
    <col min="5647" max="5648" width="7.58203125" style="21" customWidth="1"/>
    <col min="5649" max="5649" width="2.58203125" style="21" customWidth="1"/>
    <col min="5650" max="5650" width="9.83203125" style="21" customWidth="1"/>
    <col min="5651" max="5652" width="7.58203125" style="21" customWidth="1"/>
    <col min="5653" max="5653" width="2.58203125" style="21" customWidth="1"/>
    <col min="5654" max="5654" width="11" style="21" customWidth="1"/>
    <col min="5655" max="5656" width="7.58203125" style="21" customWidth="1"/>
    <col min="5657" max="5657" width="2.58203125" style="21" customWidth="1"/>
    <col min="5658" max="5658" width="9.58203125" style="21" customWidth="1"/>
    <col min="5659" max="5660" width="7.58203125" style="21" customWidth="1"/>
    <col min="5661" max="5661" width="2.58203125" style="21" customWidth="1"/>
    <col min="5662" max="5888" width="9" style="21"/>
    <col min="5889" max="5889" width="6.58203125" style="21" customWidth="1"/>
    <col min="5890" max="5890" width="10.08203125" style="21" customWidth="1"/>
    <col min="5891" max="5892" width="7.58203125" style="21" customWidth="1"/>
    <col min="5893" max="5893" width="2.58203125" style="21" customWidth="1"/>
    <col min="5894" max="5894" width="10.08203125" style="21" customWidth="1"/>
    <col min="5895" max="5896" width="7.58203125" style="21" customWidth="1"/>
    <col min="5897" max="5897" width="2.58203125" style="21" customWidth="1"/>
    <col min="5898" max="5898" width="10.08203125" style="21" customWidth="1"/>
    <col min="5899" max="5900" width="7.58203125" style="21" customWidth="1"/>
    <col min="5901" max="5901" width="2.58203125" style="21" customWidth="1"/>
    <col min="5902" max="5902" width="9.75" style="21" customWidth="1"/>
    <col min="5903" max="5904" width="7.58203125" style="21" customWidth="1"/>
    <col min="5905" max="5905" width="2.58203125" style="21" customWidth="1"/>
    <col min="5906" max="5906" width="9.83203125" style="21" customWidth="1"/>
    <col min="5907" max="5908" width="7.58203125" style="21" customWidth="1"/>
    <col min="5909" max="5909" width="2.58203125" style="21" customWidth="1"/>
    <col min="5910" max="5910" width="11" style="21" customWidth="1"/>
    <col min="5911" max="5912" width="7.58203125" style="21" customWidth="1"/>
    <col min="5913" max="5913" width="2.58203125" style="21" customWidth="1"/>
    <col min="5914" max="5914" width="9.58203125" style="21" customWidth="1"/>
    <col min="5915" max="5916" width="7.58203125" style="21" customWidth="1"/>
    <col min="5917" max="5917" width="2.58203125" style="21" customWidth="1"/>
    <col min="5918" max="6144" width="9" style="21"/>
    <col min="6145" max="6145" width="6.58203125" style="21" customWidth="1"/>
    <col min="6146" max="6146" width="10.08203125" style="21" customWidth="1"/>
    <col min="6147" max="6148" width="7.58203125" style="21" customWidth="1"/>
    <col min="6149" max="6149" width="2.58203125" style="21" customWidth="1"/>
    <col min="6150" max="6150" width="10.08203125" style="21" customWidth="1"/>
    <col min="6151" max="6152" width="7.58203125" style="21" customWidth="1"/>
    <col min="6153" max="6153" width="2.58203125" style="21" customWidth="1"/>
    <col min="6154" max="6154" width="10.08203125" style="21" customWidth="1"/>
    <col min="6155" max="6156" width="7.58203125" style="21" customWidth="1"/>
    <col min="6157" max="6157" width="2.58203125" style="21" customWidth="1"/>
    <col min="6158" max="6158" width="9.75" style="21" customWidth="1"/>
    <col min="6159" max="6160" width="7.58203125" style="21" customWidth="1"/>
    <col min="6161" max="6161" width="2.58203125" style="21" customWidth="1"/>
    <col min="6162" max="6162" width="9.83203125" style="21" customWidth="1"/>
    <col min="6163" max="6164" width="7.58203125" style="21" customWidth="1"/>
    <col min="6165" max="6165" width="2.58203125" style="21" customWidth="1"/>
    <col min="6166" max="6166" width="11" style="21" customWidth="1"/>
    <col min="6167" max="6168" width="7.58203125" style="21" customWidth="1"/>
    <col min="6169" max="6169" width="2.58203125" style="21" customWidth="1"/>
    <col min="6170" max="6170" width="9.58203125" style="21" customWidth="1"/>
    <col min="6171" max="6172" width="7.58203125" style="21" customWidth="1"/>
    <col min="6173" max="6173" width="2.58203125" style="21" customWidth="1"/>
    <col min="6174" max="6400" width="9" style="21"/>
    <col min="6401" max="6401" width="6.58203125" style="21" customWidth="1"/>
    <col min="6402" max="6402" width="10.08203125" style="21" customWidth="1"/>
    <col min="6403" max="6404" width="7.58203125" style="21" customWidth="1"/>
    <col min="6405" max="6405" width="2.58203125" style="21" customWidth="1"/>
    <col min="6406" max="6406" width="10.08203125" style="21" customWidth="1"/>
    <col min="6407" max="6408" width="7.58203125" style="21" customWidth="1"/>
    <col min="6409" max="6409" width="2.58203125" style="21" customWidth="1"/>
    <col min="6410" max="6410" width="10.08203125" style="21" customWidth="1"/>
    <col min="6411" max="6412" width="7.58203125" style="21" customWidth="1"/>
    <col min="6413" max="6413" width="2.58203125" style="21" customWidth="1"/>
    <col min="6414" max="6414" width="9.75" style="21" customWidth="1"/>
    <col min="6415" max="6416" width="7.58203125" style="21" customWidth="1"/>
    <col min="6417" max="6417" width="2.58203125" style="21" customWidth="1"/>
    <col min="6418" max="6418" width="9.83203125" style="21" customWidth="1"/>
    <col min="6419" max="6420" width="7.58203125" style="21" customWidth="1"/>
    <col min="6421" max="6421" width="2.58203125" style="21" customWidth="1"/>
    <col min="6422" max="6422" width="11" style="21" customWidth="1"/>
    <col min="6423" max="6424" width="7.58203125" style="21" customWidth="1"/>
    <col min="6425" max="6425" width="2.58203125" style="21" customWidth="1"/>
    <col min="6426" max="6426" width="9.58203125" style="21" customWidth="1"/>
    <col min="6427" max="6428" width="7.58203125" style="21" customWidth="1"/>
    <col min="6429" max="6429" width="2.58203125" style="21" customWidth="1"/>
    <col min="6430" max="6656" width="9" style="21"/>
    <col min="6657" max="6657" width="6.58203125" style="21" customWidth="1"/>
    <col min="6658" max="6658" width="10.08203125" style="21" customWidth="1"/>
    <col min="6659" max="6660" width="7.58203125" style="21" customWidth="1"/>
    <col min="6661" max="6661" width="2.58203125" style="21" customWidth="1"/>
    <col min="6662" max="6662" width="10.08203125" style="21" customWidth="1"/>
    <col min="6663" max="6664" width="7.58203125" style="21" customWidth="1"/>
    <col min="6665" max="6665" width="2.58203125" style="21" customWidth="1"/>
    <col min="6666" max="6666" width="10.08203125" style="21" customWidth="1"/>
    <col min="6667" max="6668" width="7.58203125" style="21" customWidth="1"/>
    <col min="6669" max="6669" width="2.58203125" style="21" customWidth="1"/>
    <col min="6670" max="6670" width="9.75" style="21" customWidth="1"/>
    <col min="6671" max="6672" width="7.58203125" style="21" customWidth="1"/>
    <col min="6673" max="6673" width="2.58203125" style="21" customWidth="1"/>
    <col min="6674" max="6674" width="9.83203125" style="21" customWidth="1"/>
    <col min="6675" max="6676" width="7.58203125" style="21" customWidth="1"/>
    <col min="6677" max="6677" width="2.58203125" style="21" customWidth="1"/>
    <col min="6678" max="6678" width="11" style="21" customWidth="1"/>
    <col min="6679" max="6680" width="7.58203125" style="21" customWidth="1"/>
    <col min="6681" max="6681" width="2.58203125" style="21" customWidth="1"/>
    <col min="6682" max="6682" width="9.58203125" style="21" customWidth="1"/>
    <col min="6683" max="6684" width="7.58203125" style="21" customWidth="1"/>
    <col min="6685" max="6685" width="2.58203125" style="21" customWidth="1"/>
    <col min="6686" max="6912" width="9" style="21"/>
    <col min="6913" max="6913" width="6.58203125" style="21" customWidth="1"/>
    <col min="6914" max="6914" width="10.08203125" style="21" customWidth="1"/>
    <col min="6915" max="6916" width="7.58203125" style="21" customWidth="1"/>
    <col min="6917" max="6917" width="2.58203125" style="21" customWidth="1"/>
    <col min="6918" max="6918" width="10.08203125" style="21" customWidth="1"/>
    <col min="6919" max="6920" width="7.58203125" style="21" customWidth="1"/>
    <col min="6921" max="6921" width="2.58203125" style="21" customWidth="1"/>
    <col min="6922" max="6922" width="10.08203125" style="21" customWidth="1"/>
    <col min="6923" max="6924" width="7.58203125" style="21" customWidth="1"/>
    <col min="6925" max="6925" width="2.58203125" style="21" customWidth="1"/>
    <col min="6926" max="6926" width="9.75" style="21" customWidth="1"/>
    <col min="6927" max="6928" width="7.58203125" style="21" customWidth="1"/>
    <col min="6929" max="6929" width="2.58203125" style="21" customWidth="1"/>
    <col min="6930" max="6930" width="9.83203125" style="21" customWidth="1"/>
    <col min="6931" max="6932" width="7.58203125" style="21" customWidth="1"/>
    <col min="6933" max="6933" width="2.58203125" style="21" customWidth="1"/>
    <col min="6934" max="6934" width="11" style="21" customWidth="1"/>
    <col min="6935" max="6936" width="7.58203125" style="21" customWidth="1"/>
    <col min="6937" max="6937" width="2.58203125" style="21" customWidth="1"/>
    <col min="6938" max="6938" width="9.58203125" style="21" customWidth="1"/>
    <col min="6939" max="6940" width="7.58203125" style="21" customWidth="1"/>
    <col min="6941" max="6941" width="2.58203125" style="21" customWidth="1"/>
    <col min="6942" max="7168" width="9" style="21"/>
    <col min="7169" max="7169" width="6.58203125" style="21" customWidth="1"/>
    <col min="7170" max="7170" width="10.08203125" style="21" customWidth="1"/>
    <col min="7171" max="7172" width="7.58203125" style="21" customWidth="1"/>
    <col min="7173" max="7173" width="2.58203125" style="21" customWidth="1"/>
    <col min="7174" max="7174" width="10.08203125" style="21" customWidth="1"/>
    <col min="7175" max="7176" width="7.58203125" style="21" customWidth="1"/>
    <col min="7177" max="7177" width="2.58203125" style="21" customWidth="1"/>
    <col min="7178" max="7178" width="10.08203125" style="21" customWidth="1"/>
    <col min="7179" max="7180" width="7.58203125" style="21" customWidth="1"/>
    <col min="7181" max="7181" width="2.58203125" style="21" customWidth="1"/>
    <col min="7182" max="7182" width="9.75" style="21" customWidth="1"/>
    <col min="7183" max="7184" width="7.58203125" style="21" customWidth="1"/>
    <col min="7185" max="7185" width="2.58203125" style="21" customWidth="1"/>
    <col min="7186" max="7186" width="9.83203125" style="21" customWidth="1"/>
    <col min="7187" max="7188" width="7.58203125" style="21" customWidth="1"/>
    <col min="7189" max="7189" width="2.58203125" style="21" customWidth="1"/>
    <col min="7190" max="7190" width="11" style="21" customWidth="1"/>
    <col min="7191" max="7192" width="7.58203125" style="21" customWidth="1"/>
    <col min="7193" max="7193" width="2.58203125" style="21" customWidth="1"/>
    <col min="7194" max="7194" width="9.58203125" style="21" customWidth="1"/>
    <col min="7195" max="7196" width="7.58203125" style="21" customWidth="1"/>
    <col min="7197" max="7197" width="2.58203125" style="21" customWidth="1"/>
    <col min="7198" max="7424" width="9" style="21"/>
    <col min="7425" max="7425" width="6.58203125" style="21" customWidth="1"/>
    <col min="7426" max="7426" width="10.08203125" style="21" customWidth="1"/>
    <col min="7427" max="7428" width="7.58203125" style="21" customWidth="1"/>
    <col min="7429" max="7429" width="2.58203125" style="21" customWidth="1"/>
    <col min="7430" max="7430" width="10.08203125" style="21" customWidth="1"/>
    <col min="7431" max="7432" width="7.58203125" style="21" customWidth="1"/>
    <col min="7433" max="7433" width="2.58203125" style="21" customWidth="1"/>
    <col min="7434" max="7434" width="10.08203125" style="21" customWidth="1"/>
    <col min="7435" max="7436" width="7.58203125" style="21" customWidth="1"/>
    <col min="7437" max="7437" width="2.58203125" style="21" customWidth="1"/>
    <col min="7438" max="7438" width="9.75" style="21" customWidth="1"/>
    <col min="7439" max="7440" width="7.58203125" style="21" customWidth="1"/>
    <col min="7441" max="7441" width="2.58203125" style="21" customWidth="1"/>
    <col min="7442" max="7442" width="9.83203125" style="21" customWidth="1"/>
    <col min="7443" max="7444" width="7.58203125" style="21" customWidth="1"/>
    <col min="7445" max="7445" width="2.58203125" style="21" customWidth="1"/>
    <col min="7446" max="7446" width="11" style="21" customWidth="1"/>
    <col min="7447" max="7448" width="7.58203125" style="21" customWidth="1"/>
    <col min="7449" max="7449" width="2.58203125" style="21" customWidth="1"/>
    <col min="7450" max="7450" width="9.58203125" style="21" customWidth="1"/>
    <col min="7451" max="7452" width="7.58203125" style="21" customWidth="1"/>
    <col min="7453" max="7453" width="2.58203125" style="21" customWidth="1"/>
    <col min="7454" max="7680" width="9" style="21"/>
    <col min="7681" max="7681" width="6.58203125" style="21" customWidth="1"/>
    <col min="7682" max="7682" width="10.08203125" style="21" customWidth="1"/>
    <col min="7683" max="7684" width="7.58203125" style="21" customWidth="1"/>
    <col min="7685" max="7685" width="2.58203125" style="21" customWidth="1"/>
    <col min="7686" max="7686" width="10.08203125" style="21" customWidth="1"/>
    <col min="7687" max="7688" width="7.58203125" style="21" customWidth="1"/>
    <col min="7689" max="7689" width="2.58203125" style="21" customWidth="1"/>
    <col min="7690" max="7690" width="10.08203125" style="21" customWidth="1"/>
    <col min="7691" max="7692" width="7.58203125" style="21" customWidth="1"/>
    <col min="7693" max="7693" width="2.58203125" style="21" customWidth="1"/>
    <col min="7694" max="7694" width="9.75" style="21" customWidth="1"/>
    <col min="7695" max="7696" width="7.58203125" style="21" customWidth="1"/>
    <col min="7697" max="7697" width="2.58203125" style="21" customWidth="1"/>
    <col min="7698" max="7698" width="9.83203125" style="21" customWidth="1"/>
    <col min="7699" max="7700" width="7.58203125" style="21" customWidth="1"/>
    <col min="7701" max="7701" width="2.58203125" style="21" customWidth="1"/>
    <col min="7702" max="7702" width="11" style="21" customWidth="1"/>
    <col min="7703" max="7704" width="7.58203125" style="21" customWidth="1"/>
    <col min="7705" max="7705" width="2.58203125" style="21" customWidth="1"/>
    <col min="7706" max="7706" width="9.58203125" style="21" customWidth="1"/>
    <col min="7707" max="7708" width="7.58203125" style="21" customWidth="1"/>
    <col min="7709" max="7709" width="2.58203125" style="21" customWidth="1"/>
    <col min="7710" max="7936" width="9" style="21"/>
    <col min="7937" max="7937" width="6.58203125" style="21" customWidth="1"/>
    <col min="7938" max="7938" width="10.08203125" style="21" customWidth="1"/>
    <col min="7939" max="7940" width="7.58203125" style="21" customWidth="1"/>
    <col min="7941" max="7941" width="2.58203125" style="21" customWidth="1"/>
    <col min="7942" max="7942" width="10.08203125" style="21" customWidth="1"/>
    <col min="7943" max="7944" width="7.58203125" style="21" customWidth="1"/>
    <col min="7945" max="7945" width="2.58203125" style="21" customWidth="1"/>
    <col min="7946" max="7946" width="10.08203125" style="21" customWidth="1"/>
    <col min="7947" max="7948" width="7.58203125" style="21" customWidth="1"/>
    <col min="7949" max="7949" width="2.58203125" style="21" customWidth="1"/>
    <col min="7950" max="7950" width="9.75" style="21" customWidth="1"/>
    <col min="7951" max="7952" width="7.58203125" style="21" customWidth="1"/>
    <col min="7953" max="7953" width="2.58203125" style="21" customWidth="1"/>
    <col min="7954" max="7954" width="9.83203125" style="21" customWidth="1"/>
    <col min="7955" max="7956" width="7.58203125" style="21" customWidth="1"/>
    <col min="7957" max="7957" width="2.58203125" style="21" customWidth="1"/>
    <col min="7958" max="7958" width="11" style="21" customWidth="1"/>
    <col min="7959" max="7960" width="7.58203125" style="21" customWidth="1"/>
    <col min="7961" max="7961" width="2.58203125" style="21" customWidth="1"/>
    <col min="7962" max="7962" width="9.58203125" style="21" customWidth="1"/>
    <col min="7963" max="7964" width="7.58203125" style="21" customWidth="1"/>
    <col min="7965" max="7965" width="2.58203125" style="21" customWidth="1"/>
    <col min="7966" max="8192" width="9" style="21"/>
    <col min="8193" max="8193" width="6.58203125" style="21" customWidth="1"/>
    <col min="8194" max="8194" width="10.08203125" style="21" customWidth="1"/>
    <col min="8195" max="8196" width="7.58203125" style="21" customWidth="1"/>
    <col min="8197" max="8197" width="2.58203125" style="21" customWidth="1"/>
    <col min="8198" max="8198" width="10.08203125" style="21" customWidth="1"/>
    <col min="8199" max="8200" width="7.58203125" style="21" customWidth="1"/>
    <col min="8201" max="8201" width="2.58203125" style="21" customWidth="1"/>
    <col min="8202" max="8202" width="10.08203125" style="21" customWidth="1"/>
    <col min="8203" max="8204" width="7.58203125" style="21" customWidth="1"/>
    <col min="8205" max="8205" width="2.58203125" style="21" customWidth="1"/>
    <col min="8206" max="8206" width="9.75" style="21" customWidth="1"/>
    <col min="8207" max="8208" width="7.58203125" style="21" customWidth="1"/>
    <col min="8209" max="8209" width="2.58203125" style="21" customWidth="1"/>
    <col min="8210" max="8210" width="9.83203125" style="21" customWidth="1"/>
    <col min="8211" max="8212" width="7.58203125" style="21" customWidth="1"/>
    <col min="8213" max="8213" width="2.58203125" style="21" customWidth="1"/>
    <col min="8214" max="8214" width="11" style="21" customWidth="1"/>
    <col min="8215" max="8216" width="7.58203125" style="21" customWidth="1"/>
    <col min="8217" max="8217" width="2.58203125" style="21" customWidth="1"/>
    <col min="8218" max="8218" width="9.58203125" style="21" customWidth="1"/>
    <col min="8219" max="8220" width="7.58203125" style="21" customWidth="1"/>
    <col min="8221" max="8221" width="2.58203125" style="21" customWidth="1"/>
    <col min="8222" max="8448" width="9" style="21"/>
    <col min="8449" max="8449" width="6.58203125" style="21" customWidth="1"/>
    <col min="8450" max="8450" width="10.08203125" style="21" customWidth="1"/>
    <col min="8451" max="8452" width="7.58203125" style="21" customWidth="1"/>
    <col min="8453" max="8453" width="2.58203125" style="21" customWidth="1"/>
    <col min="8454" max="8454" width="10.08203125" style="21" customWidth="1"/>
    <col min="8455" max="8456" width="7.58203125" style="21" customWidth="1"/>
    <col min="8457" max="8457" width="2.58203125" style="21" customWidth="1"/>
    <col min="8458" max="8458" width="10.08203125" style="21" customWidth="1"/>
    <col min="8459" max="8460" width="7.58203125" style="21" customWidth="1"/>
    <col min="8461" max="8461" width="2.58203125" style="21" customWidth="1"/>
    <col min="8462" max="8462" width="9.75" style="21" customWidth="1"/>
    <col min="8463" max="8464" width="7.58203125" style="21" customWidth="1"/>
    <col min="8465" max="8465" width="2.58203125" style="21" customWidth="1"/>
    <col min="8466" max="8466" width="9.83203125" style="21" customWidth="1"/>
    <col min="8467" max="8468" width="7.58203125" style="21" customWidth="1"/>
    <col min="8469" max="8469" width="2.58203125" style="21" customWidth="1"/>
    <col min="8470" max="8470" width="11" style="21" customWidth="1"/>
    <col min="8471" max="8472" width="7.58203125" style="21" customWidth="1"/>
    <col min="8473" max="8473" width="2.58203125" style="21" customWidth="1"/>
    <col min="8474" max="8474" width="9.58203125" style="21" customWidth="1"/>
    <col min="8475" max="8476" width="7.58203125" style="21" customWidth="1"/>
    <col min="8477" max="8477" width="2.58203125" style="21" customWidth="1"/>
    <col min="8478" max="8704" width="9" style="21"/>
    <col min="8705" max="8705" width="6.58203125" style="21" customWidth="1"/>
    <col min="8706" max="8706" width="10.08203125" style="21" customWidth="1"/>
    <col min="8707" max="8708" width="7.58203125" style="21" customWidth="1"/>
    <col min="8709" max="8709" width="2.58203125" style="21" customWidth="1"/>
    <col min="8710" max="8710" width="10.08203125" style="21" customWidth="1"/>
    <col min="8711" max="8712" width="7.58203125" style="21" customWidth="1"/>
    <col min="8713" max="8713" width="2.58203125" style="21" customWidth="1"/>
    <col min="8714" max="8714" width="10.08203125" style="21" customWidth="1"/>
    <col min="8715" max="8716" width="7.58203125" style="21" customWidth="1"/>
    <col min="8717" max="8717" width="2.58203125" style="21" customWidth="1"/>
    <col min="8718" max="8718" width="9.75" style="21" customWidth="1"/>
    <col min="8719" max="8720" width="7.58203125" style="21" customWidth="1"/>
    <col min="8721" max="8721" width="2.58203125" style="21" customWidth="1"/>
    <col min="8722" max="8722" width="9.83203125" style="21" customWidth="1"/>
    <col min="8723" max="8724" width="7.58203125" style="21" customWidth="1"/>
    <col min="8725" max="8725" width="2.58203125" style="21" customWidth="1"/>
    <col min="8726" max="8726" width="11" style="21" customWidth="1"/>
    <col min="8727" max="8728" width="7.58203125" style="21" customWidth="1"/>
    <col min="8729" max="8729" width="2.58203125" style="21" customWidth="1"/>
    <col min="8730" max="8730" width="9.58203125" style="21" customWidth="1"/>
    <col min="8731" max="8732" width="7.58203125" style="21" customWidth="1"/>
    <col min="8733" max="8733" width="2.58203125" style="21" customWidth="1"/>
    <col min="8734" max="8960" width="9" style="21"/>
    <col min="8961" max="8961" width="6.58203125" style="21" customWidth="1"/>
    <col min="8962" max="8962" width="10.08203125" style="21" customWidth="1"/>
    <col min="8963" max="8964" width="7.58203125" style="21" customWidth="1"/>
    <col min="8965" max="8965" width="2.58203125" style="21" customWidth="1"/>
    <col min="8966" max="8966" width="10.08203125" style="21" customWidth="1"/>
    <col min="8967" max="8968" width="7.58203125" style="21" customWidth="1"/>
    <col min="8969" max="8969" width="2.58203125" style="21" customWidth="1"/>
    <col min="8970" max="8970" width="10.08203125" style="21" customWidth="1"/>
    <col min="8971" max="8972" width="7.58203125" style="21" customWidth="1"/>
    <col min="8973" max="8973" width="2.58203125" style="21" customWidth="1"/>
    <col min="8974" max="8974" width="9.75" style="21" customWidth="1"/>
    <col min="8975" max="8976" width="7.58203125" style="21" customWidth="1"/>
    <col min="8977" max="8977" width="2.58203125" style="21" customWidth="1"/>
    <col min="8978" max="8978" width="9.83203125" style="21" customWidth="1"/>
    <col min="8979" max="8980" width="7.58203125" style="21" customWidth="1"/>
    <col min="8981" max="8981" width="2.58203125" style="21" customWidth="1"/>
    <col min="8982" max="8982" width="11" style="21" customWidth="1"/>
    <col min="8983" max="8984" width="7.58203125" style="21" customWidth="1"/>
    <col min="8985" max="8985" width="2.58203125" style="21" customWidth="1"/>
    <col min="8986" max="8986" width="9.58203125" style="21" customWidth="1"/>
    <col min="8987" max="8988" width="7.58203125" style="21" customWidth="1"/>
    <col min="8989" max="8989" width="2.58203125" style="21" customWidth="1"/>
    <col min="8990" max="9216" width="9" style="21"/>
    <col min="9217" max="9217" width="6.58203125" style="21" customWidth="1"/>
    <col min="9218" max="9218" width="10.08203125" style="21" customWidth="1"/>
    <col min="9219" max="9220" width="7.58203125" style="21" customWidth="1"/>
    <col min="9221" max="9221" width="2.58203125" style="21" customWidth="1"/>
    <col min="9222" max="9222" width="10.08203125" style="21" customWidth="1"/>
    <col min="9223" max="9224" width="7.58203125" style="21" customWidth="1"/>
    <col min="9225" max="9225" width="2.58203125" style="21" customWidth="1"/>
    <col min="9226" max="9226" width="10.08203125" style="21" customWidth="1"/>
    <col min="9227" max="9228" width="7.58203125" style="21" customWidth="1"/>
    <col min="9229" max="9229" width="2.58203125" style="21" customWidth="1"/>
    <col min="9230" max="9230" width="9.75" style="21" customWidth="1"/>
    <col min="9231" max="9232" width="7.58203125" style="21" customWidth="1"/>
    <col min="9233" max="9233" width="2.58203125" style="21" customWidth="1"/>
    <col min="9234" max="9234" width="9.83203125" style="21" customWidth="1"/>
    <col min="9235" max="9236" width="7.58203125" style="21" customWidth="1"/>
    <col min="9237" max="9237" width="2.58203125" style="21" customWidth="1"/>
    <col min="9238" max="9238" width="11" style="21" customWidth="1"/>
    <col min="9239" max="9240" width="7.58203125" style="21" customWidth="1"/>
    <col min="9241" max="9241" width="2.58203125" style="21" customWidth="1"/>
    <col min="9242" max="9242" width="9.58203125" style="21" customWidth="1"/>
    <col min="9243" max="9244" width="7.58203125" style="21" customWidth="1"/>
    <col min="9245" max="9245" width="2.58203125" style="21" customWidth="1"/>
    <col min="9246" max="9472" width="9" style="21"/>
    <col min="9473" max="9473" width="6.58203125" style="21" customWidth="1"/>
    <col min="9474" max="9474" width="10.08203125" style="21" customWidth="1"/>
    <col min="9475" max="9476" width="7.58203125" style="21" customWidth="1"/>
    <col min="9477" max="9477" width="2.58203125" style="21" customWidth="1"/>
    <col min="9478" max="9478" width="10.08203125" style="21" customWidth="1"/>
    <col min="9479" max="9480" width="7.58203125" style="21" customWidth="1"/>
    <col min="9481" max="9481" width="2.58203125" style="21" customWidth="1"/>
    <col min="9482" max="9482" width="10.08203125" style="21" customWidth="1"/>
    <col min="9483" max="9484" width="7.58203125" style="21" customWidth="1"/>
    <col min="9485" max="9485" width="2.58203125" style="21" customWidth="1"/>
    <col min="9486" max="9486" width="9.75" style="21" customWidth="1"/>
    <col min="9487" max="9488" width="7.58203125" style="21" customWidth="1"/>
    <col min="9489" max="9489" width="2.58203125" style="21" customWidth="1"/>
    <col min="9490" max="9490" width="9.83203125" style="21" customWidth="1"/>
    <col min="9491" max="9492" width="7.58203125" style="21" customWidth="1"/>
    <col min="9493" max="9493" width="2.58203125" style="21" customWidth="1"/>
    <col min="9494" max="9494" width="11" style="21" customWidth="1"/>
    <col min="9495" max="9496" width="7.58203125" style="21" customWidth="1"/>
    <col min="9497" max="9497" width="2.58203125" style="21" customWidth="1"/>
    <col min="9498" max="9498" width="9.58203125" style="21" customWidth="1"/>
    <col min="9499" max="9500" width="7.58203125" style="21" customWidth="1"/>
    <col min="9501" max="9501" width="2.58203125" style="21" customWidth="1"/>
    <col min="9502" max="9728" width="9" style="21"/>
    <col min="9729" max="9729" width="6.58203125" style="21" customWidth="1"/>
    <col min="9730" max="9730" width="10.08203125" style="21" customWidth="1"/>
    <col min="9731" max="9732" width="7.58203125" style="21" customWidth="1"/>
    <col min="9733" max="9733" width="2.58203125" style="21" customWidth="1"/>
    <col min="9734" max="9734" width="10.08203125" style="21" customWidth="1"/>
    <col min="9735" max="9736" width="7.58203125" style="21" customWidth="1"/>
    <col min="9737" max="9737" width="2.58203125" style="21" customWidth="1"/>
    <col min="9738" max="9738" width="10.08203125" style="21" customWidth="1"/>
    <col min="9739" max="9740" width="7.58203125" style="21" customWidth="1"/>
    <col min="9741" max="9741" width="2.58203125" style="21" customWidth="1"/>
    <col min="9742" max="9742" width="9.75" style="21" customWidth="1"/>
    <col min="9743" max="9744" width="7.58203125" style="21" customWidth="1"/>
    <col min="9745" max="9745" width="2.58203125" style="21" customWidth="1"/>
    <col min="9746" max="9746" width="9.83203125" style="21" customWidth="1"/>
    <col min="9747" max="9748" width="7.58203125" style="21" customWidth="1"/>
    <col min="9749" max="9749" width="2.58203125" style="21" customWidth="1"/>
    <col min="9750" max="9750" width="11" style="21" customWidth="1"/>
    <col min="9751" max="9752" width="7.58203125" style="21" customWidth="1"/>
    <col min="9753" max="9753" width="2.58203125" style="21" customWidth="1"/>
    <col min="9754" max="9754" width="9.58203125" style="21" customWidth="1"/>
    <col min="9755" max="9756" width="7.58203125" style="21" customWidth="1"/>
    <col min="9757" max="9757" width="2.58203125" style="21" customWidth="1"/>
    <col min="9758" max="9984" width="9" style="21"/>
    <col min="9985" max="9985" width="6.58203125" style="21" customWidth="1"/>
    <col min="9986" max="9986" width="10.08203125" style="21" customWidth="1"/>
    <col min="9987" max="9988" width="7.58203125" style="21" customWidth="1"/>
    <col min="9989" max="9989" width="2.58203125" style="21" customWidth="1"/>
    <col min="9990" max="9990" width="10.08203125" style="21" customWidth="1"/>
    <col min="9991" max="9992" width="7.58203125" style="21" customWidth="1"/>
    <col min="9993" max="9993" width="2.58203125" style="21" customWidth="1"/>
    <col min="9994" max="9994" width="10.08203125" style="21" customWidth="1"/>
    <col min="9995" max="9996" width="7.58203125" style="21" customWidth="1"/>
    <col min="9997" max="9997" width="2.58203125" style="21" customWidth="1"/>
    <col min="9998" max="9998" width="9.75" style="21" customWidth="1"/>
    <col min="9999" max="10000" width="7.58203125" style="21" customWidth="1"/>
    <col min="10001" max="10001" width="2.58203125" style="21" customWidth="1"/>
    <col min="10002" max="10002" width="9.83203125" style="21" customWidth="1"/>
    <col min="10003" max="10004" width="7.58203125" style="21" customWidth="1"/>
    <col min="10005" max="10005" width="2.58203125" style="21" customWidth="1"/>
    <col min="10006" max="10006" width="11" style="21" customWidth="1"/>
    <col min="10007" max="10008" width="7.58203125" style="21" customWidth="1"/>
    <col min="10009" max="10009" width="2.58203125" style="21" customWidth="1"/>
    <col min="10010" max="10010" width="9.58203125" style="21" customWidth="1"/>
    <col min="10011" max="10012" width="7.58203125" style="21" customWidth="1"/>
    <col min="10013" max="10013" width="2.58203125" style="21" customWidth="1"/>
    <col min="10014" max="10240" width="9" style="21"/>
    <col min="10241" max="10241" width="6.58203125" style="21" customWidth="1"/>
    <col min="10242" max="10242" width="10.08203125" style="21" customWidth="1"/>
    <col min="10243" max="10244" width="7.58203125" style="21" customWidth="1"/>
    <col min="10245" max="10245" width="2.58203125" style="21" customWidth="1"/>
    <col min="10246" max="10246" width="10.08203125" style="21" customWidth="1"/>
    <col min="10247" max="10248" width="7.58203125" style="21" customWidth="1"/>
    <col min="10249" max="10249" width="2.58203125" style="21" customWidth="1"/>
    <col min="10250" max="10250" width="10.08203125" style="21" customWidth="1"/>
    <col min="10251" max="10252" width="7.58203125" style="21" customWidth="1"/>
    <col min="10253" max="10253" width="2.58203125" style="21" customWidth="1"/>
    <col min="10254" max="10254" width="9.75" style="21" customWidth="1"/>
    <col min="10255" max="10256" width="7.58203125" style="21" customWidth="1"/>
    <col min="10257" max="10257" width="2.58203125" style="21" customWidth="1"/>
    <col min="10258" max="10258" width="9.83203125" style="21" customWidth="1"/>
    <col min="10259" max="10260" width="7.58203125" style="21" customWidth="1"/>
    <col min="10261" max="10261" width="2.58203125" style="21" customWidth="1"/>
    <col min="10262" max="10262" width="11" style="21" customWidth="1"/>
    <col min="10263" max="10264" width="7.58203125" style="21" customWidth="1"/>
    <col min="10265" max="10265" width="2.58203125" style="21" customWidth="1"/>
    <col min="10266" max="10266" width="9.58203125" style="21" customWidth="1"/>
    <col min="10267" max="10268" width="7.58203125" style="21" customWidth="1"/>
    <col min="10269" max="10269" width="2.58203125" style="21" customWidth="1"/>
    <col min="10270" max="10496" width="9" style="21"/>
    <col min="10497" max="10497" width="6.58203125" style="21" customWidth="1"/>
    <col min="10498" max="10498" width="10.08203125" style="21" customWidth="1"/>
    <col min="10499" max="10500" width="7.58203125" style="21" customWidth="1"/>
    <col min="10501" max="10501" width="2.58203125" style="21" customWidth="1"/>
    <col min="10502" max="10502" width="10.08203125" style="21" customWidth="1"/>
    <col min="10503" max="10504" width="7.58203125" style="21" customWidth="1"/>
    <col min="10505" max="10505" width="2.58203125" style="21" customWidth="1"/>
    <col min="10506" max="10506" width="10.08203125" style="21" customWidth="1"/>
    <col min="10507" max="10508" width="7.58203125" style="21" customWidth="1"/>
    <col min="10509" max="10509" width="2.58203125" style="21" customWidth="1"/>
    <col min="10510" max="10510" width="9.75" style="21" customWidth="1"/>
    <col min="10511" max="10512" width="7.58203125" style="21" customWidth="1"/>
    <col min="10513" max="10513" width="2.58203125" style="21" customWidth="1"/>
    <col min="10514" max="10514" width="9.83203125" style="21" customWidth="1"/>
    <col min="10515" max="10516" width="7.58203125" style="21" customWidth="1"/>
    <col min="10517" max="10517" width="2.58203125" style="21" customWidth="1"/>
    <col min="10518" max="10518" width="11" style="21" customWidth="1"/>
    <col min="10519" max="10520" width="7.58203125" style="21" customWidth="1"/>
    <col min="10521" max="10521" width="2.58203125" style="21" customWidth="1"/>
    <col min="10522" max="10522" width="9.58203125" style="21" customWidth="1"/>
    <col min="10523" max="10524" width="7.58203125" style="21" customWidth="1"/>
    <col min="10525" max="10525" width="2.58203125" style="21" customWidth="1"/>
    <col min="10526" max="10752" width="9" style="21"/>
    <col min="10753" max="10753" width="6.58203125" style="21" customWidth="1"/>
    <col min="10754" max="10754" width="10.08203125" style="21" customWidth="1"/>
    <col min="10755" max="10756" width="7.58203125" style="21" customWidth="1"/>
    <col min="10757" max="10757" width="2.58203125" style="21" customWidth="1"/>
    <col min="10758" max="10758" width="10.08203125" style="21" customWidth="1"/>
    <col min="10759" max="10760" width="7.58203125" style="21" customWidth="1"/>
    <col min="10761" max="10761" width="2.58203125" style="21" customWidth="1"/>
    <col min="10762" max="10762" width="10.08203125" style="21" customWidth="1"/>
    <col min="10763" max="10764" width="7.58203125" style="21" customWidth="1"/>
    <col min="10765" max="10765" width="2.58203125" style="21" customWidth="1"/>
    <col min="10766" max="10766" width="9.75" style="21" customWidth="1"/>
    <col min="10767" max="10768" width="7.58203125" style="21" customWidth="1"/>
    <col min="10769" max="10769" width="2.58203125" style="21" customWidth="1"/>
    <col min="10770" max="10770" width="9.83203125" style="21" customWidth="1"/>
    <col min="10771" max="10772" width="7.58203125" style="21" customWidth="1"/>
    <col min="10773" max="10773" width="2.58203125" style="21" customWidth="1"/>
    <col min="10774" max="10774" width="11" style="21" customWidth="1"/>
    <col min="10775" max="10776" width="7.58203125" style="21" customWidth="1"/>
    <col min="10777" max="10777" width="2.58203125" style="21" customWidth="1"/>
    <col min="10778" max="10778" width="9.58203125" style="21" customWidth="1"/>
    <col min="10779" max="10780" width="7.58203125" style="21" customWidth="1"/>
    <col min="10781" max="10781" width="2.58203125" style="21" customWidth="1"/>
    <col min="10782" max="11008" width="9" style="21"/>
    <col min="11009" max="11009" width="6.58203125" style="21" customWidth="1"/>
    <col min="11010" max="11010" width="10.08203125" style="21" customWidth="1"/>
    <col min="11011" max="11012" width="7.58203125" style="21" customWidth="1"/>
    <col min="11013" max="11013" width="2.58203125" style="21" customWidth="1"/>
    <col min="11014" max="11014" width="10.08203125" style="21" customWidth="1"/>
    <col min="11015" max="11016" width="7.58203125" style="21" customWidth="1"/>
    <col min="11017" max="11017" width="2.58203125" style="21" customWidth="1"/>
    <col min="11018" max="11018" width="10.08203125" style="21" customWidth="1"/>
    <col min="11019" max="11020" width="7.58203125" style="21" customWidth="1"/>
    <col min="11021" max="11021" width="2.58203125" style="21" customWidth="1"/>
    <col min="11022" max="11022" width="9.75" style="21" customWidth="1"/>
    <col min="11023" max="11024" width="7.58203125" style="21" customWidth="1"/>
    <col min="11025" max="11025" width="2.58203125" style="21" customWidth="1"/>
    <col min="11026" max="11026" width="9.83203125" style="21" customWidth="1"/>
    <col min="11027" max="11028" width="7.58203125" style="21" customWidth="1"/>
    <col min="11029" max="11029" width="2.58203125" style="21" customWidth="1"/>
    <col min="11030" max="11030" width="11" style="21" customWidth="1"/>
    <col min="11031" max="11032" width="7.58203125" style="21" customWidth="1"/>
    <col min="11033" max="11033" width="2.58203125" style="21" customWidth="1"/>
    <col min="11034" max="11034" width="9.58203125" style="21" customWidth="1"/>
    <col min="11035" max="11036" width="7.58203125" style="21" customWidth="1"/>
    <col min="11037" max="11037" width="2.58203125" style="21" customWidth="1"/>
    <col min="11038" max="11264" width="9" style="21"/>
    <col min="11265" max="11265" width="6.58203125" style="21" customWidth="1"/>
    <col min="11266" max="11266" width="10.08203125" style="21" customWidth="1"/>
    <col min="11267" max="11268" width="7.58203125" style="21" customWidth="1"/>
    <col min="11269" max="11269" width="2.58203125" style="21" customWidth="1"/>
    <col min="11270" max="11270" width="10.08203125" style="21" customWidth="1"/>
    <col min="11271" max="11272" width="7.58203125" style="21" customWidth="1"/>
    <col min="11273" max="11273" width="2.58203125" style="21" customWidth="1"/>
    <col min="11274" max="11274" width="10.08203125" style="21" customWidth="1"/>
    <col min="11275" max="11276" width="7.58203125" style="21" customWidth="1"/>
    <col min="11277" max="11277" width="2.58203125" style="21" customWidth="1"/>
    <col min="11278" max="11278" width="9.75" style="21" customWidth="1"/>
    <col min="11279" max="11280" width="7.58203125" style="21" customWidth="1"/>
    <col min="11281" max="11281" width="2.58203125" style="21" customWidth="1"/>
    <col min="11282" max="11282" width="9.83203125" style="21" customWidth="1"/>
    <col min="11283" max="11284" width="7.58203125" style="21" customWidth="1"/>
    <col min="11285" max="11285" width="2.58203125" style="21" customWidth="1"/>
    <col min="11286" max="11286" width="11" style="21" customWidth="1"/>
    <col min="11287" max="11288" width="7.58203125" style="21" customWidth="1"/>
    <col min="11289" max="11289" width="2.58203125" style="21" customWidth="1"/>
    <col min="11290" max="11290" width="9.58203125" style="21" customWidth="1"/>
    <col min="11291" max="11292" width="7.58203125" style="21" customWidth="1"/>
    <col min="11293" max="11293" width="2.58203125" style="21" customWidth="1"/>
    <col min="11294" max="11520" width="9" style="21"/>
    <col min="11521" max="11521" width="6.58203125" style="21" customWidth="1"/>
    <col min="11522" max="11522" width="10.08203125" style="21" customWidth="1"/>
    <col min="11523" max="11524" width="7.58203125" style="21" customWidth="1"/>
    <col min="11525" max="11525" width="2.58203125" style="21" customWidth="1"/>
    <col min="11526" max="11526" width="10.08203125" style="21" customWidth="1"/>
    <col min="11527" max="11528" width="7.58203125" style="21" customWidth="1"/>
    <col min="11529" max="11529" width="2.58203125" style="21" customWidth="1"/>
    <col min="11530" max="11530" width="10.08203125" style="21" customWidth="1"/>
    <col min="11531" max="11532" width="7.58203125" style="21" customWidth="1"/>
    <col min="11533" max="11533" width="2.58203125" style="21" customWidth="1"/>
    <col min="11534" max="11534" width="9.75" style="21" customWidth="1"/>
    <col min="11535" max="11536" width="7.58203125" style="21" customWidth="1"/>
    <col min="11537" max="11537" width="2.58203125" style="21" customWidth="1"/>
    <col min="11538" max="11538" width="9.83203125" style="21" customWidth="1"/>
    <col min="11539" max="11540" width="7.58203125" style="21" customWidth="1"/>
    <col min="11541" max="11541" width="2.58203125" style="21" customWidth="1"/>
    <col min="11542" max="11542" width="11" style="21" customWidth="1"/>
    <col min="11543" max="11544" width="7.58203125" style="21" customWidth="1"/>
    <col min="11545" max="11545" width="2.58203125" style="21" customWidth="1"/>
    <col min="11546" max="11546" width="9.58203125" style="21" customWidth="1"/>
    <col min="11547" max="11548" width="7.58203125" style="21" customWidth="1"/>
    <col min="11549" max="11549" width="2.58203125" style="21" customWidth="1"/>
    <col min="11550" max="11776" width="9" style="21"/>
    <col min="11777" max="11777" width="6.58203125" style="21" customWidth="1"/>
    <col min="11778" max="11778" width="10.08203125" style="21" customWidth="1"/>
    <col min="11779" max="11780" width="7.58203125" style="21" customWidth="1"/>
    <col min="11781" max="11781" width="2.58203125" style="21" customWidth="1"/>
    <col min="11782" max="11782" width="10.08203125" style="21" customWidth="1"/>
    <col min="11783" max="11784" width="7.58203125" style="21" customWidth="1"/>
    <col min="11785" max="11785" width="2.58203125" style="21" customWidth="1"/>
    <col min="11786" max="11786" width="10.08203125" style="21" customWidth="1"/>
    <col min="11787" max="11788" width="7.58203125" style="21" customWidth="1"/>
    <col min="11789" max="11789" width="2.58203125" style="21" customWidth="1"/>
    <col min="11790" max="11790" width="9.75" style="21" customWidth="1"/>
    <col min="11791" max="11792" width="7.58203125" style="21" customWidth="1"/>
    <col min="11793" max="11793" width="2.58203125" style="21" customWidth="1"/>
    <col min="11794" max="11794" width="9.83203125" style="21" customWidth="1"/>
    <col min="11795" max="11796" width="7.58203125" style="21" customWidth="1"/>
    <col min="11797" max="11797" width="2.58203125" style="21" customWidth="1"/>
    <col min="11798" max="11798" width="11" style="21" customWidth="1"/>
    <col min="11799" max="11800" width="7.58203125" style="21" customWidth="1"/>
    <col min="11801" max="11801" width="2.58203125" style="21" customWidth="1"/>
    <col min="11802" max="11802" width="9.58203125" style="21" customWidth="1"/>
    <col min="11803" max="11804" width="7.58203125" style="21" customWidth="1"/>
    <col min="11805" max="11805" width="2.58203125" style="21" customWidth="1"/>
    <col min="11806" max="12032" width="9" style="21"/>
    <col min="12033" max="12033" width="6.58203125" style="21" customWidth="1"/>
    <col min="12034" max="12034" width="10.08203125" style="21" customWidth="1"/>
    <col min="12035" max="12036" width="7.58203125" style="21" customWidth="1"/>
    <col min="12037" max="12037" width="2.58203125" style="21" customWidth="1"/>
    <col min="12038" max="12038" width="10.08203125" style="21" customWidth="1"/>
    <col min="12039" max="12040" width="7.58203125" style="21" customWidth="1"/>
    <col min="12041" max="12041" width="2.58203125" style="21" customWidth="1"/>
    <col min="12042" max="12042" width="10.08203125" style="21" customWidth="1"/>
    <col min="12043" max="12044" width="7.58203125" style="21" customWidth="1"/>
    <col min="12045" max="12045" width="2.58203125" style="21" customWidth="1"/>
    <col min="12046" max="12046" width="9.75" style="21" customWidth="1"/>
    <col min="12047" max="12048" width="7.58203125" style="21" customWidth="1"/>
    <col min="12049" max="12049" width="2.58203125" style="21" customWidth="1"/>
    <col min="12050" max="12050" width="9.83203125" style="21" customWidth="1"/>
    <col min="12051" max="12052" width="7.58203125" style="21" customWidth="1"/>
    <col min="12053" max="12053" width="2.58203125" style="21" customWidth="1"/>
    <col min="12054" max="12054" width="11" style="21" customWidth="1"/>
    <col min="12055" max="12056" width="7.58203125" style="21" customWidth="1"/>
    <col min="12057" max="12057" width="2.58203125" style="21" customWidth="1"/>
    <col min="12058" max="12058" width="9.58203125" style="21" customWidth="1"/>
    <col min="12059" max="12060" width="7.58203125" style="21" customWidth="1"/>
    <col min="12061" max="12061" width="2.58203125" style="21" customWidth="1"/>
    <col min="12062" max="12288" width="9" style="21"/>
    <col min="12289" max="12289" width="6.58203125" style="21" customWidth="1"/>
    <col min="12290" max="12290" width="10.08203125" style="21" customWidth="1"/>
    <col min="12291" max="12292" width="7.58203125" style="21" customWidth="1"/>
    <col min="12293" max="12293" width="2.58203125" style="21" customWidth="1"/>
    <col min="12294" max="12294" width="10.08203125" style="21" customWidth="1"/>
    <col min="12295" max="12296" width="7.58203125" style="21" customWidth="1"/>
    <col min="12297" max="12297" width="2.58203125" style="21" customWidth="1"/>
    <col min="12298" max="12298" width="10.08203125" style="21" customWidth="1"/>
    <col min="12299" max="12300" width="7.58203125" style="21" customWidth="1"/>
    <col min="12301" max="12301" width="2.58203125" style="21" customWidth="1"/>
    <col min="12302" max="12302" width="9.75" style="21" customWidth="1"/>
    <col min="12303" max="12304" width="7.58203125" style="21" customWidth="1"/>
    <col min="12305" max="12305" width="2.58203125" style="21" customWidth="1"/>
    <col min="12306" max="12306" width="9.83203125" style="21" customWidth="1"/>
    <col min="12307" max="12308" width="7.58203125" style="21" customWidth="1"/>
    <col min="12309" max="12309" width="2.58203125" style="21" customWidth="1"/>
    <col min="12310" max="12310" width="11" style="21" customWidth="1"/>
    <col min="12311" max="12312" width="7.58203125" style="21" customWidth="1"/>
    <col min="12313" max="12313" width="2.58203125" style="21" customWidth="1"/>
    <col min="12314" max="12314" width="9.58203125" style="21" customWidth="1"/>
    <col min="12315" max="12316" width="7.58203125" style="21" customWidth="1"/>
    <col min="12317" max="12317" width="2.58203125" style="21" customWidth="1"/>
    <col min="12318" max="12544" width="9" style="21"/>
    <col min="12545" max="12545" width="6.58203125" style="21" customWidth="1"/>
    <col min="12546" max="12546" width="10.08203125" style="21" customWidth="1"/>
    <col min="12547" max="12548" width="7.58203125" style="21" customWidth="1"/>
    <col min="12549" max="12549" width="2.58203125" style="21" customWidth="1"/>
    <col min="12550" max="12550" width="10.08203125" style="21" customWidth="1"/>
    <col min="12551" max="12552" width="7.58203125" style="21" customWidth="1"/>
    <col min="12553" max="12553" width="2.58203125" style="21" customWidth="1"/>
    <col min="12554" max="12554" width="10.08203125" style="21" customWidth="1"/>
    <col min="12555" max="12556" width="7.58203125" style="21" customWidth="1"/>
    <col min="12557" max="12557" width="2.58203125" style="21" customWidth="1"/>
    <col min="12558" max="12558" width="9.75" style="21" customWidth="1"/>
    <col min="12559" max="12560" width="7.58203125" style="21" customWidth="1"/>
    <col min="12561" max="12561" width="2.58203125" style="21" customWidth="1"/>
    <col min="12562" max="12562" width="9.83203125" style="21" customWidth="1"/>
    <col min="12563" max="12564" width="7.58203125" style="21" customWidth="1"/>
    <col min="12565" max="12565" width="2.58203125" style="21" customWidth="1"/>
    <col min="12566" max="12566" width="11" style="21" customWidth="1"/>
    <col min="12567" max="12568" width="7.58203125" style="21" customWidth="1"/>
    <col min="12569" max="12569" width="2.58203125" style="21" customWidth="1"/>
    <col min="12570" max="12570" width="9.58203125" style="21" customWidth="1"/>
    <col min="12571" max="12572" width="7.58203125" style="21" customWidth="1"/>
    <col min="12573" max="12573" width="2.58203125" style="21" customWidth="1"/>
    <col min="12574" max="12800" width="9" style="21"/>
    <col min="12801" max="12801" width="6.58203125" style="21" customWidth="1"/>
    <col min="12802" max="12802" width="10.08203125" style="21" customWidth="1"/>
    <col min="12803" max="12804" width="7.58203125" style="21" customWidth="1"/>
    <col min="12805" max="12805" width="2.58203125" style="21" customWidth="1"/>
    <col min="12806" max="12806" width="10.08203125" style="21" customWidth="1"/>
    <col min="12807" max="12808" width="7.58203125" style="21" customWidth="1"/>
    <col min="12809" max="12809" width="2.58203125" style="21" customWidth="1"/>
    <col min="12810" max="12810" width="10.08203125" style="21" customWidth="1"/>
    <col min="12811" max="12812" width="7.58203125" style="21" customWidth="1"/>
    <col min="12813" max="12813" width="2.58203125" style="21" customWidth="1"/>
    <col min="12814" max="12814" width="9.75" style="21" customWidth="1"/>
    <col min="12815" max="12816" width="7.58203125" style="21" customWidth="1"/>
    <col min="12817" max="12817" width="2.58203125" style="21" customWidth="1"/>
    <col min="12818" max="12818" width="9.83203125" style="21" customWidth="1"/>
    <col min="12819" max="12820" width="7.58203125" style="21" customWidth="1"/>
    <col min="12821" max="12821" width="2.58203125" style="21" customWidth="1"/>
    <col min="12822" max="12822" width="11" style="21" customWidth="1"/>
    <col min="12823" max="12824" width="7.58203125" style="21" customWidth="1"/>
    <col min="12825" max="12825" width="2.58203125" style="21" customWidth="1"/>
    <col min="12826" max="12826" width="9.58203125" style="21" customWidth="1"/>
    <col min="12827" max="12828" width="7.58203125" style="21" customWidth="1"/>
    <col min="12829" max="12829" width="2.58203125" style="21" customWidth="1"/>
    <col min="12830" max="13056" width="9" style="21"/>
    <col min="13057" max="13057" width="6.58203125" style="21" customWidth="1"/>
    <col min="13058" max="13058" width="10.08203125" style="21" customWidth="1"/>
    <col min="13059" max="13060" width="7.58203125" style="21" customWidth="1"/>
    <col min="13061" max="13061" width="2.58203125" style="21" customWidth="1"/>
    <col min="13062" max="13062" width="10.08203125" style="21" customWidth="1"/>
    <col min="13063" max="13064" width="7.58203125" style="21" customWidth="1"/>
    <col min="13065" max="13065" width="2.58203125" style="21" customWidth="1"/>
    <col min="13066" max="13066" width="10.08203125" style="21" customWidth="1"/>
    <col min="13067" max="13068" width="7.58203125" style="21" customWidth="1"/>
    <col min="13069" max="13069" width="2.58203125" style="21" customWidth="1"/>
    <col min="13070" max="13070" width="9.75" style="21" customWidth="1"/>
    <col min="13071" max="13072" width="7.58203125" style="21" customWidth="1"/>
    <col min="13073" max="13073" width="2.58203125" style="21" customWidth="1"/>
    <col min="13074" max="13074" width="9.83203125" style="21" customWidth="1"/>
    <col min="13075" max="13076" width="7.58203125" style="21" customWidth="1"/>
    <col min="13077" max="13077" width="2.58203125" style="21" customWidth="1"/>
    <col min="13078" max="13078" width="11" style="21" customWidth="1"/>
    <col min="13079" max="13080" width="7.58203125" style="21" customWidth="1"/>
    <col min="13081" max="13081" width="2.58203125" style="21" customWidth="1"/>
    <col min="13082" max="13082" width="9.58203125" style="21" customWidth="1"/>
    <col min="13083" max="13084" width="7.58203125" style="21" customWidth="1"/>
    <col min="13085" max="13085" width="2.58203125" style="21" customWidth="1"/>
    <col min="13086" max="13312" width="9" style="21"/>
    <col min="13313" max="13313" width="6.58203125" style="21" customWidth="1"/>
    <col min="13314" max="13314" width="10.08203125" style="21" customWidth="1"/>
    <col min="13315" max="13316" width="7.58203125" style="21" customWidth="1"/>
    <col min="13317" max="13317" width="2.58203125" style="21" customWidth="1"/>
    <col min="13318" max="13318" width="10.08203125" style="21" customWidth="1"/>
    <col min="13319" max="13320" width="7.58203125" style="21" customWidth="1"/>
    <col min="13321" max="13321" width="2.58203125" style="21" customWidth="1"/>
    <col min="13322" max="13322" width="10.08203125" style="21" customWidth="1"/>
    <col min="13323" max="13324" width="7.58203125" style="21" customWidth="1"/>
    <col min="13325" max="13325" width="2.58203125" style="21" customWidth="1"/>
    <col min="13326" max="13326" width="9.75" style="21" customWidth="1"/>
    <col min="13327" max="13328" width="7.58203125" style="21" customWidth="1"/>
    <col min="13329" max="13329" width="2.58203125" style="21" customWidth="1"/>
    <col min="13330" max="13330" width="9.83203125" style="21" customWidth="1"/>
    <col min="13331" max="13332" width="7.58203125" style="21" customWidth="1"/>
    <col min="13333" max="13333" width="2.58203125" style="21" customWidth="1"/>
    <col min="13334" max="13334" width="11" style="21" customWidth="1"/>
    <col min="13335" max="13336" width="7.58203125" style="21" customWidth="1"/>
    <col min="13337" max="13337" width="2.58203125" style="21" customWidth="1"/>
    <col min="13338" max="13338" width="9.58203125" style="21" customWidth="1"/>
    <col min="13339" max="13340" width="7.58203125" style="21" customWidth="1"/>
    <col min="13341" max="13341" width="2.58203125" style="21" customWidth="1"/>
    <col min="13342" max="13568" width="9" style="21"/>
    <col min="13569" max="13569" width="6.58203125" style="21" customWidth="1"/>
    <col min="13570" max="13570" width="10.08203125" style="21" customWidth="1"/>
    <col min="13571" max="13572" width="7.58203125" style="21" customWidth="1"/>
    <col min="13573" max="13573" width="2.58203125" style="21" customWidth="1"/>
    <col min="13574" max="13574" width="10.08203125" style="21" customWidth="1"/>
    <col min="13575" max="13576" width="7.58203125" style="21" customWidth="1"/>
    <col min="13577" max="13577" width="2.58203125" style="21" customWidth="1"/>
    <col min="13578" max="13578" width="10.08203125" style="21" customWidth="1"/>
    <col min="13579" max="13580" width="7.58203125" style="21" customWidth="1"/>
    <col min="13581" max="13581" width="2.58203125" style="21" customWidth="1"/>
    <col min="13582" max="13582" width="9.75" style="21" customWidth="1"/>
    <col min="13583" max="13584" width="7.58203125" style="21" customWidth="1"/>
    <col min="13585" max="13585" width="2.58203125" style="21" customWidth="1"/>
    <col min="13586" max="13586" width="9.83203125" style="21" customWidth="1"/>
    <col min="13587" max="13588" width="7.58203125" style="21" customWidth="1"/>
    <col min="13589" max="13589" width="2.58203125" style="21" customWidth="1"/>
    <col min="13590" max="13590" width="11" style="21" customWidth="1"/>
    <col min="13591" max="13592" width="7.58203125" style="21" customWidth="1"/>
    <col min="13593" max="13593" width="2.58203125" style="21" customWidth="1"/>
    <col min="13594" max="13594" width="9.58203125" style="21" customWidth="1"/>
    <col min="13595" max="13596" width="7.58203125" style="21" customWidth="1"/>
    <col min="13597" max="13597" width="2.58203125" style="21" customWidth="1"/>
    <col min="13598" max="13824" width="9" style="21"/>
    <col min="13825" max="13825" width="6.58203125" style="21" customWidth="1"/>
    <col min="13826" max="13826" width="10.08203125" style="21" customWidth="1"/>
    <col min="13827" max="13828" width="7.58203125" style="21" customWidth="1"/>
    <col min="13829" max="13829" width="2.58203125" style="21" customWidth="1"/>
    <col min="13830" max="13830" width="10.08203125" style="21" customWidth="1"/>
    <col min="13831" max="13832" width="7.58203125" style="21" customWidth="1"/>
    <col min="13833" max="13833" width="2.58203125" style="21" customWidth="1"/>
    <col min="13834" max="13834" width="10.08203125" style="21" customWidth="1"/>
    <col min="13835" max="13836" width="7.58203125" style="21" customWidth="1"/>
    <col min="13837" max="13837" width="2.58203125" style="21" customWidth="1"/>
    <col min="13838" max="13838" width="9.75" style="21" customWidth="1"/>
    <col min="13839" max="13840" width="7.58203125" style="21" customWidth="1"/>
    <col min="13841" max="13841" width="2.58203125" style="21" customWidth="1"/>
    <col min="13842" max="13842" width="9.83203125" style="21" customWidth="1"/>
    <col min="13843" max="13844" width="7.58203125" style="21" customWidth="1"/>
    <col min="13845" max="13845" width="2.58203125" style="21" customWidth="1"/>
    <col min="13846" max="13846" width="11" style="21" customWidth="1"/>
    <col min="13847" max="13848" width="7.58203125" style="21" customWidth="1"/>
    <col min="13849" max="13849" width="2.58203125" style="21" customWidth="1"/>
    <col min="13850" max="13850" width="9.58203125" style="21" customWidth="1"/>
    <col min="13851" max="13852" width="7.58203125" style="21" customWidth="1"/>
    <col min="13853" max="13853" width="2.58203125" style="21" customWidth="1"/>
    <col min="13854" max="14080" width="9" style="21"/>
    <col min="14081" max="14081" width="6.58203125" style="21" customWidth="1"/>
    <col min="14082" max="14082" width="10.08203125" style="21" customWidth="1"/>
    <col min="14083" max="14084" width="7.58203125" style="21" customWidth="1"/>
    <col min="14085" max="14085" width="2.58203125" style="21" customWidth="1"/>
    <col min="14086" max="14086" width="10.08203125" style="21" customWidth="1"/>
    <col min="14087" max="14088" width="7.58203125" style="21" customWidth="1"/>
    <col min="14089" max="14089" width="2.58203125" style="21" customWidth="1"/>
    <col min="14090" max="14090" width="10.08203125" style="21" customWidth="1"/>
    <col min="14091" max="14092" width="7.58203125" style="21" customWidth="1"/>
    <col min="14093" max="14093" width="2.58203125" style="21" customWidth="1"/>
    <col min="14094" max="14094" width="9.75" style="21" customWidth="1"/>
    <col min="14095" max="14096" width="7.58203125" style="21" customWidth="1"/>
    <col min="14097" max="14097" width="2.58203125" style="21" customWidth="1"/>
    <col min="14098" max="14098" width="9.83203125" style="21" customWidth="1"/>
    <col min="14099" max="14100" width="7.58203125" style="21" customWidth="1"/>
    <col min="14101" max="14101" width="2.58203125" style="21" customWidth="1"/>
    <col min="14102" max="14102" width="11" style="21" customWidth="1"/>
    <col min="14103" max="14104" width="7.58203125" style="21" customWidth="1"/>
    <col min="14105" max="14105" width="2.58203125" style="21" customWidth="1"/>
    <col min="14106" max="14106" width="9.58203125" style="21" customWidth="1"/>
    <col min="14107" max="14108" width="7.58203125" style="21" customWidth="1"/>
    <col min="14109" max="14109" width="2.58203125" style="21" customWidth="1"/>
    <col min="14110" max="14336" width="9" style="21"/>
    <col min="14337" max="14337" width="6.58203125" style="21" customWidth="1"/>
    <col min="14338" max="14338" width="10.08203125" style="21" customWidth="1"/>
    <col min="14339" max="14340" width="7.58203125" style="21" customWidth="1"/>
    <col min="14341" max="14341" width="2.58203125" style="21" customWidth="1"/>
    <col min="14342" max="14342" width="10.08203125" style="21" customWidth="1"/>
    <col min="14343" max="14344" width="7.58203125" style="21" customWidth="1"/>
    <col min="14345" max="14345" width="2.58203125" style="21" customWidth="1"/>
    <col min="14346" max="14346" width="10.08203125" style="21" customWidth="1"/>
    <col min="14347" max="14348" width="7.58203125" style="21" customWidth="1"/>
    <col min="14349" max="14349" width="2.58203125" style="21" customWidth="1"/>
    <col min="14350" max="14350" width="9.75" style="21" customWidth="1"/>
    <col min="14351" max="14352" width="7.58203125" style="21" customWidth="1"/>
    <col min="14353" max="14353" width="2.58203125" style="21" customWidth="1"/>
    <col min="14354" max="14354" width="9.83203125" style="21" customWidth="1"/>
    <col min="14355" max="14356" width="7.58203125" style="21" customWidth="1"/>
    <col min="14357" max="14357" width="2.58203125" style="21" customWidth="1"/>
    <col min="14358" max="14358" width="11" style="21" customWidth="1"/>
    <col min="14359" max="14360" width="7.58203125" style="21" customWidth="1"/>
    <col min="14361" max="14361" width="2.58203125" style="21" customWidth="1"/>
    <col min="14362" max="14362" width="9.58203125" style="21" customWidth="1"/>
    <col min="14363" max="14364" width="7.58203125" style="21" customWidth="1"/>
    <col min="14365" max="14365" width="2.58203125" style="21" customWidth="1"/>
    <col min="14366" max="14592" width="9" style="21"/>
    <col min="14593" max="14593" width="6.58203125" style="21" customWidth="1"/>
    <col min="14594" max="14594" width="10.08203125" style="21" customWidth="1"/>
    <col min="14595" max="14596" width="7.58203125" style="21" customWidth="1"/>
    <col min="14597" max="14597" width="2.58203125" style="21" customWidth="1"/>
    <col min="14598" max="14598" width="10.08203125" style="21" customWidth="1"/>
    <col min="14599" max="14600" width="7.58203125" style="21" customWidth="1"/>
    <col min="14601" max="14601" width="2.58203125" style="21" customWidth="1"/>
    <col min="14602" max="14602" width="10.08203125" style="21" customWidth="1"/>
    <col min="14603" max="14604" width="7.58203125" style="21" customWidth="1"/>
    <col min="14605" max="14605" width="2.58203125" style="21" customWidth="1"/>
    <col min="14606" max="14606" width="9.75" style="21" customWidth="1"/>
    <col min="14607" max="14608" width="7.58203125" style="21" customWidth="1"/>
    <col min="14609" max="14609" width="2.58203125" style="21" customWidth="1"/>
    <col min="14610" max="14610" width="9.83203125" style="21" customWidth="1"/>
    <col min="14611" max="14612" width="7.58203125" style="21" customWidth="1"/>
    <col min="14613" max="14613" width="2.58203125" style="21" customWidth="1"/>
    <col min="14614" max="14614" width="11" style="21" customWidth="1"/>
    <col min="14615" max="14616" width="7.58203125" style="21" customWidth="1"/>
    <col min="14617" max="14617" width="2.58203125" style="21" customWidth="1"/>
    <col min="14618" max="14618" width="9.58203125" style="21" customWidth="1"/>
    <col min="14619" max="14620" width="7.58203125" style="21" customWidth="1"/>
    <col min="14621" max="14621" width="2.58203125" style="21" customWidth="1"/>
    <col min="14622" max="14848" width="9" style="21"/>
    <col min="14849" max="14849" width="6.58203125" style="21" customWidth="1"/>
    <col min="14850" max="14850" width="10.08203125" style="21" customWidth="1"/>
    <col min="14851" max="14852" width="7.58203125" style="21" customWidth="1"/>
    <col min="14853" max="14853" width="2.58203125" style="21" customWidth="1"/>
    <col min="14854" max="14854" width="10.08203125" style="21" customWidth="1"/>
    <col min="14855" max="14856" width="7.58203125" style="21" customWidth="1"/>
    <col min="14857" max="14857" width="2.58203125" style="21" customWidth="1"/>
    <col min="14858" max="14858" width="10.08203125" style="21" customWidth="1"/>
    <col min="14859" max="14860" width="7.58203125" style="21" customWidth="1"/>
    <col min="14861" max="14861" width="2.58203125" style="21" customWidth="1"/>
    <col min="14862" max="14862" width="9.75" style="21" customWidth="1"/>
    <col min="14863" max="14864" width="7.58203125" style="21" customWidth="1"/>
    <col min="14865" max="14865" width="2.58203125" style="21" customWidth="1"/>
    <col min="14866" max="14866" width="9.83203125" style="21" customWidth="1"/>
    <col min="14867" max="14868" width="7.58203125" style="21" customWidth="1"/>
    <col min="14869" max="14869" width="2.58203125" style="21" customWidth="1"/>
    <col min="14870" max="14870" width="11" style="21" customWidth="1"/>
    <col min="14871" max="14872" width="7.58203125" style="21" customWidth="1"/>
    <col min="14873" max="14873" width="2.58203125" style="21" customWidth="1"/>
    <col min="14874" max="14874" width="9.58203125" style="21" customWidth="1"/>
    <col min="14875" max="14876" width="7.58203125" style="21" customWidth="1"/>
    <col min="14877" max="14877" width="2.58203125" style="21" customWidth="1"/>
    <col min="14878" max="15104" width="9" style="21"/>
    <col min="15105" max="15105" width="6.58203125" style="21" customWidth="1"/>
    <col min="15106" max="15106" width="10.08203125" style="21" customWidth="1"/>
    <col min="15107" max="15108" width="7.58203125" style="21" customWidth="1"/>
    <col min="15109" max="15109" width="2.58203125" style="21" customWidth="1"/>
    <col min="15110" max="15110" width="10.08203125" style="21" customWidth="1"/>
    <col min="15111" max="15112" width="7.58203125" style="21" customWidth="1"/>
    <col min="15113" max="15113" width="2.58203125" style="21" customWidth="1"/>
    <col min="15114" max="15114" width="10.08203125" style="21" customWidth="1"/>
    <col min="15115" max="15116" width="7.58203125" style="21" customWidth="1"/>
    <col min="15117" max="15117" width="2.58203125" style="21" customWidth="1"/>
    <col min="15118" max="15118" width="9.75" style="21" customWidth="1"/>
    <col min="15119" max="15120" width="7.58203125" style="21" customWidth="1"/>
    <col min="15121" max="15121" width="2.58203125" style="21" customWidth="1"/>
    <col min="15122" max="15122" width="9.83203125" style="21" customWidth="1"/>
    <col min="15123" max="15124" width="7.58203125" style="21" customWidth="1"/>
    <col min="15125" max="15125" width="2.58203125" style="21" customWidth="1"/>
    <col min="15126" max="15126" width="11" style="21" customWidth="1"/>
    <col min="15127" max="15128" width="7.58203125" style="21" customWidth="1"/>
    <col min="15129" max="15129" width="2.58203125" style="21" customWidth="1"/>
    <col min="15130" max="15130" width="9.58203125" style="21" customWidth="1"/>
    <col min="15131" max="15132" width="7.58203125" style="21" customWidth="1"/>
    <col min="15133" max="15133" width="2.58203125" style="21" customWidth="1"/>
    <col min="15134" max="15360" width="9" style="21"/>
    <col min="15361" max="15361" width="6.58203125" style="21" customWidth="1"/>
    <col min="15362" max="15362" width="10.08203125" style="21" customWidth="1"/>
    <col min="15363" max="15364" width="7.58203125" style="21" customWidth="1"/>
    <col min="15365" max="15365" width="2.58203125" style="21" customWidth="1"/>
    <col min="15366" max="15366" width="10.08203125" style="21" customWidth="1"/>
    <col min="15367" max="15368" width="7.58203125" style="21" customWidth="1"/>
    <col min="15369" max="15369" width="2.58203125" style="21" customWidth="1"/>
    <col min="15370" max="15370" width="10.08203125" style="21" customWidth="1"/>
    <col min="15371" max="15372" width="7.58203125" style="21" customWidth="1"/>
    <col min="15373" max="15373" width="2.58203125" style="21" customWidth="1"/>
    <col min="15374" max="15374" width="9.75" style="21" customWidth="1"/>
    <col min="15375" max="15376" width="7.58203125" style="21" customWidth="1"/>
    <col min="15377" max="15377" width="2.58203125" style="21" customWidth="1"/>
    <col min="15378" max="15378" width="9.83203125" style="21" customWidth="1"/>
    <col min="15379" max="15380" width="7.58203125" style="21" customWidth="1"/>
    <col min="15381" max="15381" width="2.58203125" style="21" customWidth="1"/>
    <col min="15382" max="15382" width="11" style="21" customWidth="1"/>
    <col min="15383" max="15384" width="7.58203125" style="21" customWidth="1"/>
    <col min="15385" max="15385" width="2.58203125" style="21" customWidth="1"/>
    <col min="15386" max="15386" width="9.58203125" style="21" customWidth="1"/>
    <col min="15387" max="15388" width="7.58203125" style="21" customWidth="1"/>
    <col min="15389" max="15389" width="2.58203125" style="21" customWidth="1"/>
    <col min="15390" max="15616" width="9" style="21"/>
    <col min="15617" max="15617" width="6.58203125" style="21" customWidth="1"/>
    <col min="15618" max="15618" width="10.08203125" style="21" customWidth="1"/>
    <col min="15619" max="15620" width="7.58203125" style="21" customWidth="1"/>
    <col min="15621" max="15621" width="2.58203125" style="21" customWidth="1"/>
    <col min="15622" max="15622" width="10.08203125" style="21" customWidth="1"/>
    <col min="15623" max="15624" width="7.58203125" style="21" customWidth="1"/>
    <col min="15625" max="15625" width="2.58203125" style="21" customWidth="1"/>
    <col min="15626" max="15626" width="10.08203125" style="21" customWidth="1"/>
    <col min="15627" max="15628" width="7.58203125" style="21" customWidth="1"/>
    <col min="15629" max="15629" width="2.58203125" style="21" customWidth="1"/>
    <col min="15630" max="15630" width="9.75" style="21" customWidth="1"/>
    <col min="15631" max="15632" width="7.58203125" style="21" customWidth="1"/>
    <col min="15633" max="15633" width="2.58203125" style="21" customWidth="1"/>
    <col min="15634" max="15634" width="9.83203125" style="21" customWidth="1"/>
    <col min="15635" max="15636" width="7.58203125" style="21" customWidth="1"/>
    <col min="15637" max="15637" width="2.58203125" style="21" customWidth="1"/>
    <col min="15638" max="15638" width="11" style="21" customWidth="1"/>
    <col min="15639" max="15640" width="7.58203125" style="21" customWidth="1"/>
    <col min="15641" max="15641" width="2.58203125" style="21" customWidth="1"/>
    <col min="15642" max="15642" width="9.58203125" style="21" customWidth="1"/>
    <col min="15643" max="15644" width="7.58203125" style="21" customWidth="1"/>
    <col min="15645" max="15645" width="2.58203125" style="21" customWidth="1"/>
    <col min="15646" max="15872" width="9" style="21"/>
    <col min="15873" max="15873" width="6.58203125" style="21" customWidth="1"/>
    <col min="15874" max="15874" width="10.08203125" style="21" customWidth="1"/>
    <col min="15875" max="15876" width="7.58203125" style="21" customWidth="1"/>
    <col min="15877" max="15877" width="2.58203125" style="21" customWidth="1"/>
    <col min="15878" max="15878" width="10.08203125" style="21" customWidth="1"/>
    <col min="15879" max="15880" width="7.58203125" style="21" customWidth="1"/>
    <col min="15881" max="15881" width="2.58203125" style="21" customWidth="1"/>
    <col min="15882" max="15882" width="10.08203125" style="21" customWidth="1"/>
    <col min="15883" max="15884" width="7.58203125" style="21" customWidth="1"/>
    <col min="15885" max="15885" width="2.58203125" style="21" customWidth="1"/>
    <col min="15886" max="15886" width="9.75" style="21" customWidth="1"/>
    <col min="15887" max="15888" width="7.58203125" style="21" customWidth="1"/>
    <col min="15889" max="15889" width="2.58203125" style="21" customWidth="1"/>
    <col min="15890" max="15890" width="9.83203125" style="21" customWidth="1"/>
    <col min="15891" max="15892" width="7.58203125" style="21" customWidth="1"/>
    <col min="15893" max="15893" width="2.58203125" style="21" customWidth="1"/>
    <col min="15894" max="15894" width="11" style="21" customWidth="1"/>
    <col min="15895" max="15896" width="7.58203125" style="21" customWidth="1"/>
    <col min="15897" max="15897" width="2.58203125" style="21" customWidth="1"/>
    <col min="15898" max="15898" width="9.58203125" style="21" customWidth="1"/>
    <col min="15899" max="15900" width="7.58203125" style="21" customWidth="1"/>
    <col min="15901" max="15901" width="2.58203125" style="21" customWidth="1"/>
    <col min="15902" max="16128" width="9" style="21"/>
    <col min="16129" max="16129" width="6.58203125" style="21" customWidth="1"/>
    <col min="16130" max="16130" width="10.08203125" style="21" customWidth="1"/>
    <col min="16131" max="16132" width="7.58203125" style="21" customWidth="1"/>
    <col min="16133" max="16133" width="2.58203125" style="21" customWidth="1"/>
    <col min="16134" max="16134" width="10.08203125" style="21" customWidth="1"/>
    <col min="16135" max="16136" width="7.58203125" style="21" customWidth="1"/>
    <col min="16137" max="16137" width="2.58203125" style="21" customWidth="1"/>
    <col min="16138" max="16138" width="10.08203125" style="21" customWidth="1"/>
    <col min="16139" max="16140" width="7.58203125" style="21" customWidth="1"/>
    <col min="16141" max="16141" width="2.58203125" style="21" customWidth="1"/>
    <col min="16142" max="16142" width="9.75" style="21" customWidth="1"/>
    <col min="16143" max="16144" width="7.58203125" style="21" customWidth="1"/>
    <col min="16145" max="16145" width="2.58203125" style="21" customWidth="1"/>
    <col min="16146" max="16146" width="9.83203125" style="21" customWidth="1"/>
    <col min="16147" max="16148" width="7.58203125" style="21" customWidth="1"/>
    <col min="16149" max="16149" width="2.58203125" style="21" customWidth="1"/>
    <col min="16150" max="16150" width="11" style="21" customWidth="1"/>
    <col min="16151" max="16152" width="7.58203125" style="21" customWidth="1"/>
    <col min="16153" max="16153" width="2.58203125" style="21" customWidth="1"/>
    <col min="16154" max="16154" width="9.58203125" style="21" customWidth="1"/>
    <col min="16155" max="16156" width="7.58203125" style="21" customWidth="1"/>
    <col min="16157" max="16157" width="2.58203125" style="21" customWidth="1"/>
    <col min="16158" max="16384" width="9" style="21"/>
  </cols>
  <sheetData>
    <row r="1" spans="1:30" s="5" customFormat="1" ht="28">
      <c r="B1" s="48" t="s">
        <v>1</v>
      </c>
      <c r="C1" s="17"/>
      <c r="D1" s="49" t="s">
        <v>63</v>
      </c>
      <c r="E1" s="49"/>
      <c r="F1" s="49"/>
      <c r="G1" s="49"/>
      <c r="H1" s="17"/>
      <c r="I1" s="17"/>
      <c r="J1" s="50" t="s">
        <v>64</v>
      </c>
      <c r="AB1" s="12"/>
      <c r="AC1" s="12"/>
    </row>
    <row r="2" spans="1:30" s="5" customFormat="1">
      <c r="B2" s="17"/>
      <c r="G2" s="51"/>
      <c r="J2" s="12"/>
      <c r="V2" s="52"/>
      <c r="W2" s="52"/>
      <c r="X2" s="52"/>
      <c r="Y2" s="52"/>
      <c r="Z2" s="52"/>
      <c r="AA2" s="52"/>
      <c r="AB2" s="52"/>
      <c r="AC2" s="52"/>
    </row>
    <row r="3" spans="1:30" s="5" customFormat="1" ht="14.25" customHeight="1">
      <c r="C3" s="53"/>
      <c r="D3" s="51"/>
      <c r="E3" s="51"/>
      <c r="F3" s="51"/>
      <c r="G3" s="51"/>
      <c r="H3" s="51"/>
      <c r="I3" s="51"/>
      <c r="J3" s="51"/>
      <c r="K3" s="51"/>
      <c r="L3" s="51"/>
      <c r="M3" s="51"/>
      <c r="N3" s="51"/>
      <c r="O3" s="51"/>
      <c r="P3" s="51"/>
      <c r="Q3" s="51"/>
      <c r="R3" s="51"/>
      <c r="S3" s="51"/>
      <c r="T3" s="51"/>
      <c r="U3" s="51"/>
      <c r="V3" s="51"/>
      <c r="W3" s="51"/>
      <c r="X3" s="51"/>
      <c r="Y3" s="51"/>
      <c r="Z3" s="51"/>
      <c r="AA3" s="51"/>
      <c r="AB3" s="51"/>
      <c r="AC3" s="51"/>
    </row>
    <row r="4" spans="1:30" s="5" customFormat="1" ht="27.75" customHeight="1">
      <c r="B4" s="292" t="s">
        <v>65</v>
      </c>
      <c r="C4" s="292"/>
      <c r="D4" s="289">
        <f>富山県部数集計表!C2</f>
        <v>0</v>
      </c>
      <c r="E4" s="290"/>
      <c r="F4" s="290"/>
      <c r="G4" s="290"/>
      <c r="H4" s="290"/>
      <c r="I4" s="291"/>
      <c r="J4" s="292" t="s">
        <v>66</v>
      </c>
      <c r="K4" s="292"/>
      <c r="L4" s="296">
        <f>富山県部数集計表!I2</f>
        <v>0</v>
      </c>
      <c r="M4" s="297"/>
      <c r="N4" s="297"/>
      <c r="O4" s="297"/>
      <c r="P4" s="297"/>
      <c r="Q4" s="298"/>
      <c r="R4" s="287" t="s">
        <v>67</v>
      </c>
      <c r="S4" s="288"/>
      <c r="T4" s="299">
        <f>富山県部数集計表!N2</f>
        <v>0</v>
      </c>
      <c r="U4" s="300"/>
      <c r="V4" s="301"/>
      <c r="W4" s="282" t="s">
        <v>68</v>
      </c>
      <c r="X4" s="283"/>
      <c r="Y4" s="284">
        <f>B49</f>
        <v>0</v>
      </c>
      <c r="Z4" s="285"/>
      <c r="AA4" s="285"/>
      <c r="AB4" s="285"/>
      <c r="AC4" s="286"/>
    </row>
    <row r="5" spans="1:30" s="5" customFormat="1" ht="27.75" customHeight="1">
      <c r="B5" s="287" t="s">
        <v>31</v>
      </c>
      <c r="C5" s="288"/>
      <c r="D5" s="289">
        <f>富山県部数集計表!C3</f>
        <v>0</v>
      </c>
      <c r="E5" s="290"/>
      <c r="F5" s="290"/>
      <c r="G5" s="290"/>
      <c r="H5" s="290"/>
      <c r="I5" s="291"/>
      <c r="J5" s="292" t="s">
        <v>69</v>
      </c>
      <c r="K5" s="292"/>
      <c r="L5" s="293">
        <f>富山県部数集計表!I3</f>
        <v>0</v>
      </c>
      <c r="M5" s="294"/>
      <c r="N5" s="294"/>
      <c r="O5" s="294"/>
      <c r="P5" s="294"/>
      <c r="Q5" s="295"/>
      <c r="R5" s="287" t="s">
        <v>70</v>
      </c>
      <c r="S5" s="288"/>
      <c r="T5" s="289"/>
      <c r="U5" s="290"/>
      <c r="V5" s="290"/>
      <c r="W5" s="290"/>
      <c r="X5" s="290"/>
      <c r="Y5" s="290"/>
      <c r="Z5" s="290"/>
      <c r="AA5" s="290"/>
      <c r="AB5" s="290"/>
      <c r="AC5" s="291"/>
    </row>
    <row r="6" spans="1:30" s="5" customFormat="1">
      <c r="B6" s="52"/>
      <c r="C6" s="52"/>
      <c r="D6" s="54"/>
      <c r="E6" s="54"/>
    </row>
    <row r="7" spans="1:30" s="5" customFormat="1" ht="27" customHeight="1">
      <c r="A7" s="55"/>
      <c r="B7" s="302" t="s">
        <v>71</v>
      </c>
      <c r="C7" s="303"/>
      <c r="D7" s="303"/>
      <c r="E7" s="304"/>
      <c r="F7" s="302" t="s">
        <v>72</v>
      </c>
      <c r="G7" s="303"/>
      <c r="H7" s="303"/>
      <c r="I7" s="303"/>
      <c r="J7" s="303"/>
      <c r="K7" s="303"/>
      <c r="L7" s="303"/>
      <c r="M7" s="304"/>
      <c r="N7" s="305" t="s">
        <v>73</v>
      </c>
      <c r="O7" s="306"/>
      <c r="P7" s="306"/>
      <c r="Q7" s="307"/>
      <c r="R7" s="302" t="s">
        <v>74</v>
      </c>
      <c r="S7" s="303"/>
      <c r="T7" s="303"/>
      <c r="U7" s="304"/>
      <c r="V7" s="302" t="s">
        <v>75</v>
      </c>
      <c r="W7" s="303"/>
      <c r="X7" s="303"/>
      <c r="Y7" s="304"/>
      <c r="Z7" s="279" t="s">
        <v>76</v>
      </c>
      <c r="AA7" s="280"/>
      <c r="AB7" s="280"/>
      <c r="AC7" s="281"/>
    </row>
    <row r="8" spans="1:30" s="5" customFormat="1">
      <c r="A8" s="308" t="s">
        <v>77</v>
      </c>
      <c r="B8" s="56" t="s">
        <v>78</v>
      </c>
      <c r="C8" s="57" t="s">
        <v>79</v>
      </c>
      <c r="D8" s="58" t="s">
        <v>80</v>
      </c>
      <c r="E8" s="59" t="s">
        <v>81</v>
      </c>
      <c r="F8" s="60" t="s">
        <v>78</v>
      </c>
      <c r="G8" s="57" t="s">
        <v>79</v>
      </c>
      <c r="H8" s="58" t="s">
        <v>80</v>
      </c>
      <c r="I8" s="59" t="s">
        <v>81</v>
      </c>
      <c r="J8" s="56" t="s">
        <v>78</v>
      </c>
      <c r="K8" s="57" t="s">
        <v>79</v>
      </c>
      <c r="L8" s="58" t="s">
        <v>80</v>
      </c>
      <c r="M8" s="59" t="s">
        <v>81</v>
      </c>
      <c r="N8" s="56" t="s">
        <v>78</v>
      </c>
      <c r="O8" s="57" t="s">
        <v>79</v>
      </c>
      <c r="P8" s="58" t="s">
        <v>80</v>
      </c>
      <c r="Q8" s="59" t="s">
        <v>81</v>
      </c>
      <c r="R8" s="56" t="s">
        <v>78</v>
      </c>
      <c r="S8" s="57" t="s">
        <v>79</v>
      </c>
      <c r="T8" s="58" t="s">
        <v>80</v>
      </c>
      <c r="U8" s="59" t="s">
        <v>81</v>
      </c>
      <c r="V8" s="56" t="s">
        <v>78</v>
      </c>
      <c r="W8" s="57" t="s">
        <v>79</v>
      </c>
      <c r="X8" s="58" t="s">
        <v>80</v>
      </c>
      <c r="Y8" s="59" t="s">
        <v>81</v>
      </c>
      <c r="Z8" s="60" t="s">
        <v>78</v>
      </c>
      <c r="AA8" s="57" t="s">
        <v>79</v>
      </c>
      <c r="AB8" s="61"/>
      <c r="AC8" s="59" t="s">
        <v>81</v>
      </c>
    </row>
    <row r="9" spans="1:30" s="5" customFormat="1">
      <c r="A9" s="309"/>
      <c r="B9" s="62" t="s">
        <v>82</v>
      </c>
      <c r="C9" s="63">
        <v>2910</v>
      </c>
      <c r="D9" s="64"/>
      <c r="E9" s="65"/>
      <c r="F9" s="62" t="s">
        <v>83</v>
      </c>
      <c r="G9" s="63">
        <v>5090</v>
      </c>
      <c r="H9" s="64"/>
      <c r="I9" s="65"/>
      <c r="J9" s="62" t="s">
        <v>84</v>
      </c>
      <c r="K9" s="66">
        <v>4590</v>
      </c>
      <c r="L9" s="64"/>
      <c r="M9" s="65"/>
      <c r="N9" s="67" t="s">
        <v>85</v>
      </c>
      <c r="O9" s="66">
        <v>1490</v>
      </c>
      <c r="P9" s="68"/>
      <c r="Q9" s="65"/>
      <c r="R9" s="62" t="s">
        <v>86</v>
      </c>
      <c r="S9" s="63">
        <v>800</v>
      </c>
      <c r="T9" s="64"/>
      <c r="U9" s="65"/>
      <c r="V9" s="62" t="s">
        <v>86</v>
      </c>
      <c r="W9" s="69" t="s">
        <v>87</v>
      </c>
      <c r="X9" s="70"/>
      <c r="Y9" s="71"/>
      <c r="Z9" s="62"/>
      <c r="AA9" s="63">
        <v>0</v>
      </c>
      <c r="AB9" s="64"/>
      <c r="AC9" s="65"/>
      <c r="AD9" s="5" t="s">
        <v>88</v>
      </c>
    </row>
    <row r="10" spans="1:30" s="5" customFormat="1">
      <c r="A10" s="309"/>
      <c r="B10" s="62" t="s">
        <v>89</v>
      </c>
      <c r="C10" s="63">
        <v>1970</v>
      </c>
      <c r="D10" s="64"/>
      <c r="E10" s="65"/>
      <c r="F10" s="62" t="s">
        <v>90</v>
      </c>
      <c r="G10" s="69" t="s">
        <v>87</v>
      </c>
      <c r="H10" s="70"/>
      <c r="I10" s="65"/>
      <c r="J10" s="62" t="s">
        <v>91</v>
      </c>
      <c r="K10" s="66">
        <v>2120</v>
      </c>
      <c r="L10" s="68"/>
      <c r="M10" s="65"/>
      <c r="N10" s="72" t="s">
        <v>92</v>
      </c>
      <c r="O10" s="66">
        <v>1070</v>
      </c>
      <c r="P10" s="68"/>
      <c r="Q10" s="65"/>
      <c r="R10" s="62" t="s">
        <v>93</v>
      </c>
      <c r="S10" s="69" t="s">
        <v>87</v>
      </c>
      <c r="T10" s="70"/>
      <c r="U10" s="65"/>
      <c r="V10" s="62" t="s">
        <v>94</v>
      </c>
      <c r="W10" s="69" t="s">
        <v>87</v>
      </c>
      <c r="X10" s="70"/>
      <c r="Y10" s="71"/>
      <c r="Z10" s="73"/>
      <c r="AA10" s="63">
        <v>0</v>
      </c>
      <c r="AB10" s="64"/>
      <c r="AC10" s="65"/>
      <c r="AD10" s="5" t="s">
        <v>88</v>
      </c>
    </row>
    <row r="11" spans="1:30" s="5" customFormat="1">
      <c r="A11" s="309"/>
      <c r="B11" s="62" t="s">
        <v>95</v>
      </c>
      <c r="C11" s="63">
        <v>1010</v>
      </c>
      <c r="D11" s="64"/>
      <c r="E11" s="65"/>
      <c r="F11" s="62" t="s">
        <v>96</v>
      </c>
      <c r="G11" s="63">
        <v>5960</v>
      </c>
      <c r="H11" s="64"/>
      <c r="I11" s="65"/>
      <c r="J11" s="62" t="s">
        <v>97</v>
      </c>
      <c r="K11" s="66">
        <v>3780</v>
      </c>
      <c r="L11" s="68"/>
      <c r="M11" s="65"/>
      <c r="N11" s="72" t="s">
        <v>98</v>
      </c>
      <c r="O11" s="66">
        <v>440</v>
      </c>
      <c r="P11" s="68"/>
      <c r="Q11" s="65"/>
      <c r="R11" s="62" t="s">
        <v>99</v>
      </c>
      <c r="S11" s="63">
        <v>100</v>
      </c>
      <c r="T11" s="64"/>
      <c r="U11" s="65"/>
      <c r="V11" s="62" t="s">
        <v>99</v>
      </c>
      <c r="W11" s="69" t="s">
        <v>87</v>
      </c>
      <c r="X11" s="70"/>
      <c r="Y11" s="71"/>
      <c r="Z11" s="74"/>
      <c r="AA11" s="63">
        <v>0</v>
      </c>
      <c r="AB11" s="64"/>
      <c r="AC11" s="65"/>
      <c r="AD11" s="5" t="s">
        <v>88</v>
      </c>
    </row>
    <row r="12" spans="1:30" s="5" customFormat="1">
      <c r="A12" s="309"/>
      <c r="B12" s="62" t="s">
        <v>100</v>
      </c>
      <c r="C12" s="63">
        <v>3610</v>
      </c>
      <c r="D12" s="64"/>
      <c r="E12" s="65"/>
      <c r="F12" s="62" t="s">
        <v>101</v>
      </c>
      <c r="G12" s="63">
        <v>3210</v>
      </c>
      <c r="H12" s="64"/>
      <c r="I12" s="65"/>
      <c r="J12" s="62" t="s">
        <v>102</v>
      </c>
      <c r="K12" s="66">
        <v>3910</v>
      </c>
      <c r="L12" s="68"/>
      <c r="M12" s="65"/>
      <c r="N12" s="62" t="s">
        <v>103</v>
      </c>
      <c r="O12" s="69" t="s">
        <v>87</v>
      </c>
      <c r="P12" s="75"/>
      <c r="Q12" s="65"/>
      <c r="R12" s="62" t="s">
        <v>104</v>
      </c>
      <c r="S12" s="69" t="s">
        <v>87</v>
      </c>
      <c r="T12" s="70"/>
      <c r="U12" s="65"/>
      <c r="V12" s="76" t="s">
        <v>105</v>
      </c>
      <c r="W12" s="66">
        <v>100</v>
      </c>
      <c r="X12" s="68"/>
      <c r="Y12" s="77"/>
      <c r="Z12" s="62"/>
      <c r="AA12" s="63">
        <v>0</v>
      </c>
      <c r="AB12" s="64"/>
      <c r="AC12" s="65"/>
      <c r="AD12" s="5" t="s">
        <v>88</v>
      </c>
    </row>
    <row r="13" spans="1:30" s="5" customFormat="1" ht="13.5" customHeight="1">
      <c r="A13" s="309"/>
      <c r="B13" s="62" t="s">
        <v>106</v>
      </c>
      <c r="C13" s="63">
        <v>1430</v>
      </c>
      <c r="D13" s="64"/>
      <c r="E13" s="65"/>
      <c r="F13" s="62" t="s">
        <v>107</v>
      </c>
      <c r="G13" s="63">
        <v>2210</v>
      </c>
      <c r="H13" s="64"/>
      <c r="I13" s="65"/>
      <c r="J13" s="62" t="s">
        <v>108</v>
      </c>
      <c r="K13" s="66">
        <v>280</v>
      </c>
      <c r="L13" s="68"/>
      <c r="M13" s="65"/>
      <c r="N13" s="62" t="s">
        <v>109</v>
      </c>
      <c r="O13" s="66">
        <v>410</v>
      </c>
      <c r="P13" s="68"/>
      <c r="Q13" s="65"/>
      <c r="R13" s="62" t="s">
        <v>110</v>
      </c>
      <c r="S13" s="63">
        <v>60</v>
      </c>
      <c r="T13" s="64"/>
      <c r="U13" s="65"/>
      <c r="V13" s="62" t="s">
        <v>111</v>
      </c>
      <c r="W13" s="66">
        <v>160</v>
      </c>
      <c r="X13" s="68"/>
      <c r="Y13" s="77"/>
      <c r="Z13" s="62"/>
      <c r="AA13" s="63">
        <v>0</v>
      </c>
      <c r="AB13" s="64"/>
      <c r="AC13" s="65"/>
      <c r="AD13" s="5" t="s">
        <v>88</v>
      </c>
    </row>
    <row r="14" spans="1:30" s="5" customFormat="1" ht="13.5" customHeight="1">
      <c r="A14" s="309"/>
      <c r="B14" s="62" t="s">
        <v>112</v>
      </c>
      <c r="C14" s="63">
        <v>1650</v>
      </c>
      <c r="D14" s="64"/>
      <c r="E14" s="65"/>
      <c r="F14" s="62" t="s">
        <v>94</v>
      </c>
      <c r="G14" s="63">
        <v>4360</v>
      </c>
      <c r="H14" s="64"/>
      <c r="I14" s="65"/>
      <c r="J14" s="62" t="s">
        <v>113</v>
      </c>
      <c r="K14" s="66">
        <v>560</v>
      </c>
      <c r="L14" s="68"/>
      <c r="M14" s="65"/>
      <c r="N14" s="62" t="s">
        <v>114</v>
      </c>
      <c r="O14" s="66">
        <v>100</v>
      </c>
      <c r="P14" s="68"/>
      <c r="Q14" s="65"/>
      <c r="R14" s="62" t="s">
        <v>115</v>
      </c>
      <c r="S14" s="63">
        <v>30</v>
      </c>
      <c r="T14" s="64"/>
      <c r="U14" s="65"/>
      <c r="V14" s="62" t="s">
        <v>116</v>
      </c>
      <c r="W14" s="66">
        <v>20</v>
      </c>
      <c r="X14" s="68"/>
      <c r="Y14" s="77"/>
      <c r="Z14" s="62"/>
      <c r="AA14" s="63">
        <v>0</v>
      </c>
      <c r="AB14" s="64"/>
      <c r="AC14" s="65"/>
      <c r="AD14" s="5" t="s">
        <v>88</v>
      </c>
    </row>
    <row r="15" spans="1:30" s="5" customFormat="1">
      <c r="A15" s="309"/>
      <c r="B15" s="62" t="s">
        <v>117</v>
      </c>
      <c r="C15" s="63">
        <v>750</v>
      </c>
      <c r="D15" s="64"/>
      <c r="E15" s="65"/>
      <c r="F15" s="62" t="s">
        <v>118</v>
      </c>
      <c r="G15" s="69" t="s">
        <v>87</v>
      </c>
      <c r="H15" s="70"/>
      <c r="I15" s="65"/>
      <c r="J15" s="62" t="s">
        <v>119</v>
      </c>
      <c r="K15" s="66">
        <v>3780</v>
      </c>
      <c r="L15" s="68"/>
      <c r="M15" s="65"/>
      <c r="N15" s="62" t="s">
        <v>120</v>
      </c>
      <c r="O15" s="66">
        <v>150</v>
      </c>
      <c r="P15" s="68"/>
      <c r="Q15" s="65"/>
      <c r="R15" s="62" t="s">
        <v>121</v>
      </c>
      <c r="S15" s="63">
        <v>20</v>
      </c>
      <c r="T15" s="64"/>
      <c r="U15" s="65"/>
      <c r="V15" s="62" t="s">
        <v>122</v>
      </c>
      <c r="W15" s="63">
        <v>30</v>
      </c>
      <c r="X15" s="68"/>
      <c r="Y15" s="77"/>
      <c r="Z15" s="62"/>
      <c r="AA15" s="63">
        <v>0</v>
      </c>
      <c r="AB15" s="64"/>
      <c r="AC15" s="65"/>
      <c r="AD15" s="5" t="s">
        <v>88</v>
      </c>
    </row>
    <row r="16" spans="1:30" s="5" customFormat="1" ht="14">
      <c r="A16" s="309"/>
      <c r="B16" s="62" t="s">
        <v>123</v>
      </c>
      <c r="C16" s="69" t="s">
        <v>87</v>
      </c>
      <c r="D16" s="78"/>
      <c r="E16" s="79"/>
      <c r="F16" s="62" t="s">
        <v>124</v>
      </c>
      <c r="G16" s="63">
        <v>1800</v>
      </c>
      <c r="H16" s="64"/>
      <c r="I16" s="65"/>
      <c r="J16" s="62" t="s">
        <v>125</v>
      </c>
      <c r="K16" s="66">
        <v>940</v>
      </c>
      <c r="L16" s="68"/>
      <c r="M16" s="65"/>
      <c r="N16" s="62" t="s">
        <v>126</v>
      </c>
      <c r="O16" s="66">
        <v>270</v>
      </c>
      <c r="P16" s="68"/>
      <c r="Q16" s="65"/>
      <c r="R16" s="62" t="s">
        <v>127</v>
      </c>
      <c r="S16" s="63">
        <v>70</v>
      </c>
      <c r="T16" s="64"/>
      <c r="U16" s="65"/>
      <c r="V16" s="80" t="s">
        <v>128</v>
      </c>
      <c r="W16" s="63">
        <v>50</v>
      </c>
      <c r="X16" s="68"/>
      <c r="Y16" s="77"/>
      <c r="Z16" s="62"/>
      <c r="AA16" s="81">
        <v>0</v>
      </c>
      <c r="AB16" s="82"/>
      <c r="AC16" s="83"/>
      <c r="AD16" s="5" t="s">
        <v>88</v>
      </c>
    </row>
    <row r="17" spans="1:30" s="5" customFormat="1">
      <c r="A17" s="309"/>
      <c r="B17" s="62" t="s">
        <v>129</v>
      </c>
      <c r="C17" s="63">
        <v>650</v>
      </c>
      <c r="D17" s="64"/>
      <c r="E17" s="65"/>
      <c r="F17" s="62" t="s">
        <v>130</v>
      </c>
      <c r="G17" s="63">
        <v>4330</v>
      </c>
      <c r="H17" s="64"/>
      <c r="I17" s="65"/>
      <c r="J17" s="62" t="s">
        <v>131</v>
      </c>
      <c r="K17" s="66">
        <v>2400</v>
      </c>
      <c r="L17" s="68"/>
      <c r="M17" s="65"/>
      <c r="N17" s="84" t="s">
        <v>132</v>
      </c>
      <c r="O17" s="66">
        <v>400</v>
      </c>
      <c r="P17" s="68"/>
      <c r="Q17" s="65"/>
      <c r="R17" s="62" t="s">
        <v>133</v>
      </c>
      <c r="S17" s="63">
        <v>70</v>
      </c>
      <c r="T17" s="64"/>
      <c r="U17" s="65"/>
      <c r="V17" s="67" t="s">
        <v>134</v>
      </c>
      <c r="W17" s="63">
        <v>150</v>
      </c>
      <c r="X17" s="68"/>
      <c r="Y17" s="77"/>
      <c r="Z17" s="62"/>
      <c r="AA17" s="63">
        <v>0</v>
      </c>
      <c r="AB17" s="64"/>
      <c r="AC17" s="65"/>
      <c r="AD17" s="5" t="s">
        <v>88</v>
      </c>
    </row>
    <row r="18" spans="1:30" s="5" customFormat="1">
      <c r="A18" s="309"/>
      <c r="B18" s="62" t="s">
        <v>135</v>
      </c>
      <c r="C18" s="63">
        <v>1560</v>
      </c>
      <c r="D18" s="64"/>
      <c r="E18" s="65"/>
      <c r="F18" s="62" t="s">
        <v>136</v>
      </c>
      <c r="G18" s="69" t="s">
        <v>87</v>
      </c>
      <c r="H18" s="70"/>
      <c r="I18" s="65"/>
      <c r="J18" s="62" t="s">
        <v>137</v>
      </c>
      <c r="K18" s="66">
        <v>960</v>
      </c>
      <c r="L18" s="68"/>
      <c r="M18" s="65"/>
      <c r="N18" s="62" t="s">
        <v>138</v>
      </c>
      <c r="O18" s="66">
        <v>80</v>
      </c>
      <c r="P18" s="68"/>
      <c r="Q18" s="65"/>
      <c r="R18" s="62" t="s">
        <v>102</v>
      </c>
      <c r="S18" s="63">
        <v>130</v>
      </c>
      <c r="T18" s="64"/>
      <c r="U18" s="65"/>
      <c r="V18" s="62" t="s">
        <v>139</v>
      </c>
      <c r="W18" s="69" t="s">
        <v>87</v>
      </c>
      <c r="X18" s="85"/>
      <c r="Y18" s="77"/>
      <c r="Z18" s="73"/>
      <c r="AA18" s="63">
        <v>0</v>
      </c>
      <c r="AB18" s="64"/>
      <c r="AC18" s="65"/>
      <c r="AD18" s="5" t="s">
        <v>88</v>
      </c>
    </row>
    <row r="19" spans="1:30" s="5" customFormat="1">
      <c r="A19" s="309"/>
      <c r="B19" s="62" t="s">
        <v>140</v>
      </c>
      <c r="C19" s="63">
        <v>1020</v>
      </c>
      <c r="D19" s="64"/>
      <c r="E19" s="65"/>
      <c r="F19" s="62" t="s">
        <v>141</v>
      </c>
      <c r="G19" s="69" t="s">
        <v>87</v>
      </c>
      <c r="H19" s="70"/>
      <c r="I19" s="65"/>
      <c r="J19" s="62" t="s">
        <v>142</v>
      </c>
      <c r="K19" s="66">
        <v>420</v>
      </c>
      <c r="L19" s="68"/>
      <c r="M19" s="65"/>
      <c r="N19" s="62" t="s">
        <v>133</v>
      </c>
      <c r="O19" s="63">
        <v>510</v>
      </c>
      <c r="P19" s="64"/>
      <c r="Q19" s="65"/>
      <c r="R19" s="62" t="s">
        <v>143</v>
      </c>
      <c r="S19" s="63">
        <v>100</v>
      </c>
      <c r="T19" s="64"/>
      <c r="U19" s="65"/>
      <c r="V19" s="62" t="s">
        <v>144</v>
      </c>
      <c r="W19" s="63">
        <v>20</v>
      </c>
      <c r="X19" s="68"/>
      <c r="Y19" s="77"/>
      <c r="Z19" s="74"/>
      <c r="AA19" s="63">
        <v>0</v>
      </c>
      <c r="AB19" s="64"/>
      <c r="AC19" s="65"/>
      <c r="AD19" s="5" t="s">
        <v>88</v>
      </c>
    </row>
    <row r="20" spans="1:30" s="5" customFormat="1">
      <c r="A20" s="309"/>
      <c r="B20" s="62" t="s">
        <v>145</v>
      </c>
      <c r="C20" s="63">
        <v>930</v>
      </c>
      <c r="D20" s="64"/>
      <c r="E20" s="65"/>
      <c r="F20" s="62" t="s">
        <v>146</v>
      </c>
      <c r="G20" s="63">
        <v>3070</v>
      </c>
      <c r="H20" s="64"/>
      <c r="I20" s="65"/>
      <c r="J20" s="62" t="s">
        <v>147</v>
      </c>
      <c r="K20" s="86" t="s">
        <v>148</v>
      </c>
      <c r="L20" s="68"/>
      <c r="M20" s="65"/>
      <c r="N20" s="62" t="s">
        <v>149</v>
      </c>
      <c r="O20" s="63">
        <v>750</v>
      </c>
      <c r="P20" s="64"/>
      <c r="Q20" s="65"/>
      <c r="R20" s="62" t="s">
        <v>131</v>
      </c>
      <c r="S20" s="63">
        <v>10</v>
      </c>
      <c r="T20" s="64"/>
      <c r="U20" s="65"/>
      <c r="V20" s="62" t="s">
        <v>150</v>
      </c>
      <c r="W20" s="69" t="s">
        <v>87</v>
      </c>
      <c r="X20" s="85"/>
      <c r="Y20" s="77"/>
      <c r="Z20" s="62"/>
      <c r="AA20" s="63">
        <v>0</v>
      </c>
      <c r="AB20" s="64"/>
      <c r="AC20" s="65"/>
      <c r="AD20" s="5" t="s">
        <v>88</v>
      </c>
    </row>
    <row r="21" spans="1:30" s="5" customFormat="1">
      <c r="A21" s="309"/>
      <c r="B21" s="62" t="s">
        <v>151</v>
      </c>
      <c r="C21" s="63">
        <v>520</v>
      </c>
      <c r="D21" s="64"/>
      <c r="E21" s="65"/>
      <c r="F21" s="62" t="s">
        <v>152</v>
      </c>
      <c r="G21" s="63">
        <v>2320</v>
      </c>
      <c r="H21" s="64"/>
      <c r="I21" s="65"/>
      <c r="J21" s="87" t="s">
        <v>153</v>
      </c>
      <c r="K21" s="66"/>
      <c r="L21" s="88"/>
      <c r="M21" s="79"/>
      <c r="N21" s="62" t="s">
        <v>154</v>
      </c>
      <c r="O21" s="63">
        <v>50</v>
      </c>
      <c r="P21" s="64"/>
      <c r="Q21" s="65"/>
      <c r="R21" s="62" t="s">
        <v>155</v>
      </c>
      <c r="S21" s="63">
        <v>20</v>
      </c>
      <c r="T21" s="64"/>
      <c r="U21" s="65"/>
      <c r="V21" s="67" t="s">
        <v>156</v>
      </c>
      <c r="W21" s="63">
        <v>150</v>
      </c>
      <c r="X21" s="68"/>
      <c r="Y21" s="77"/>
      <c r="Z21" s="62"/>
      <c r="AA21" s="63">
        <v>0</v>
      </c>
      <c r="AB21" s="64"/>
      <c r="AC21" s="65"/>
      <c r="AD21" s="5" t="s">
        <v>88</v>
      </c>
    </row>
    <row r="22" spans="1:30" s="5" customFormat="1">
      <c r="A22" s="309"/>
      <c r="B22" s="62" t="s">
        <v>157</v>
      </c>
      <c r="C22" s="63">
        <v>550</v>
      </c>
      <c r="D22" s="64"/>
      <c r="E22" s="65"/>
      <c r="F22" s="62" t="s">
        <v>158</v>
      </c>
      <c r="G22" s="63">
        <v>2610</v>
      </c>
      <c r="H22" s="64"/>
      <c r="I22" s="65"/>
      <c r="J22" s="89"/>
      <c r="K22" s="66"/>
      <c r="L22" s="88"/>
      <c r="M22" s="79"/>
      <c r="N22" s="62" t="s">
        <v>113</v>
      </c>
      <c r="O22" s="63">
        <v>20</v>
      </c>
      <c r="P22" s="64"/>
      <c r="Q22" s="65"/>
      <c r="R22" s="62" t="s">
        <v>159</v>
      </c>
      <c r="S22" s="63">
        <v>20</v>
      </c>
      <c r="T22" s="64"/>
      <c r="U22" s="65"/>
      <c r="V22" s="67" t="s">
        <v>160</v>
      </c>
      <c r="W22" s="63">
        <v>170</v>
      </c>
      <c r="X22" s="64"/>
      <c r="Y22" s="77"/>
      <c r="Z22" s="62"/>
      <c r="AA22" s="63">
        <v>0</v>
      </c>
      <c r="AB22" s="64"/>
      <c r="AC22" s="90"/>
    </row>
    <row r="23" spans="1:30" s="5" customFormat="1" ht="13.5" customHeight="1">
      <c r="A23" s="309"/>
      <c r="B23" s="57" t="s">
        <v>161</v>
      </c>
      <c r="C23" s="63">
        <v>630</v>
      </c>
      <c r="D23" s="64"/>
      <c r="E23" s="65"/>
      <c r="F23" s="62" t="s">
        <v>162</v>
      </c>
      <c r="G23" s="69" t="s">
        <v>87</v>
      </c>
      <c r="H23" s="70"/>
      <c r="I23" s="65"/>
      <c r="J23" s="91"/>
      <c r="K23" s="66"/>
      <c r="L23" s="88"/>
      <c r="M23" s="79"/>
      <c r="N23" s="62" t="s">
        <v>143</v>
      </c>
      <c r="O23" s="63">
        <v>180</v>
      </c>
      <c r="P23" s="64"/>
      <c r="Q23" s="65"/>
      <c r="R23" s="62" t="s">
        <v>163</v>
      </c>
      <c r="S23" s="63">
        <v>10</v>
      </c>
      <c r="T23" s="64"/>
      <c r="U23" s="65"/>
      <c r="V23" s="67" t="s">
        <v>164</v>
      </c>
      <c r="W23" s="63">
        <v>110</v>
      </c>
      <c r="X23" s="64"/>
      <c r="Y23" s="77"/>
      <c r="Z23" s="92" t="s">
        <v>153</v>
      </c>
      <c r="AA23" s="93"/>
      <c r="AB23" s="94"/>
      <c r="AC23" s="95"/>
    </row>
    <row r="24" spans="1:30" s="5" customFormat="1" ht="13.5" customHeight="1">
      <c r="A24" s="309"/>
      <c r="B24" s="62" t="s">
        <v>133</v>
      </c>
      <c r="C24" s="63">
        <v>1220</v>
      </c>
      <c r="D24" s="64"/>
      <c r="E24" s="65"/>
      <c r="F24" s="62" t="s">
        <v>165</v>
      </c>
      <c r="G24" s="69" t="s">
        <v>87</v>
      </c>
      <c r="H24" s="70"/>
      <c r="I24" s="65"/>
      <c r="J24" s="96"/>
      <c r="K24" s="66"/>
      <c r="L24" s="88"/>
      <c r="M24" s="79"/>
      <c r="N24" s="62" t="s">
        <v>166</v>
      </c>
      <c r="O24" s="63">
        <v>120</v>
      </c>
      <c r="P24" s="64"/>
      <c r="Q24" s="65"/>
      <c r="R24" s="62" t="s">
        <v>130</v>
      </c>
      <c r="S24" s="63">
        <v>80</v>
      </c>
      <c r="T24" s="64"/>
      <c r="U24" s="65"/>
      <c r="V24" s="67" t="s">
        <v>167</v>
      </c>
      <c r="W24" s="63">
        <v>80</v>
      </c>
      <c r="X24" s="64"/>
      <c r="Y24" s="77"/>
      <c r="Z24" s="97" t="s">
        <v>153</v>
      </c>
      <c r="AA24" s="98"/>
      <c r="AB24" s="99"/>
      <c r="AC24" s="95"/>
    </row>
    <row r="25" spans="1:30" s="5" customFormat="1">
      <c r="A25" s="309"/>
      <c r="B25" s="62" t="s">
        <v>102</v>
      </c>
      <c r="C25" s="63">
        <v>550</v>
      </c>
      <c r="D25" s="64"/>
      <c r="E25" s="65"/>
      <c r="F25" s="62" t="s">
        <v>168</v>
      </c>
      <c r="G25" s="63">
        <v>2530</v>
      </c>
      <c r="H25" s="64"/>
      <c r="I25" s="65"/>
      <c r="J25" s="96"/>
      <c r="K25" s="66"/>
      <c r="L25" s="88"/>
      <c r="M25" s="79"/>
      <c r="N25" s="62" t="s">
        <v>169</v>
      </c>
      <c r="O25" s="69" t="s">
        <v>87</v>
      </c>
      <c r="P25" s="100"/>
      <c r="Q25" s="79"/>
      <c r="R25" s="62" t="s">
        <v>170</v>
      </c>
      <c r="S25" s="63">
        <v>30</v>
      </c>
      <c r="T25" s="64"/>
      <c r="U25" s="65"/>
      <c r="V25" s="67" t="s">
        <v>171</v>
      </c>
      <c r="W25" s="69" t="s">
        <v>87</v>
      </c>
      <c r="X25" s="101"/>
      <c r="Y25" s="77"/>
      <c r="Z25" s="102"/>
      <c r="AA25" s="103"/>
      <c r="AB25" s="104"/>
      <c r="AC25" s="95"/>
    </row>
    <row r="26" spans="1:30" s="5" customFormat="1" ht="13.5" customHeight="1">
      <c r="A26" s="309"/>
      <c r="B26" s="62" t="s">
        <v>172</v>
      </c>
      <c r="C26" s="63">
        <v>480</v>
      </c>
      <c r="D26" s="64"/>
      <c r="E26" s="65"/>
      <c r="F26" s="62" t="s">
        <v>173</v>
      </c>
      <c r="G26" s="63">
        <v>2650</v>
      </c>
      <c r="H26" s="64"/>
      <c r="I26" s="65"/>
      <c r="J26" s="87"/>
      <c r="K26" s="63"/>
      <c r="L26" s="88"/>
      <c r="M26" s="79"/>
      <c r="N26" s="62"/>
      <c r="O26" s="63"/>
      <c r="P26" s="88"/>
      <c r="Q26" s="79"/>
      <c r="R26" s="87" t="s">
        <v>153</v>
      </c>
      <c r="S26" s="63"/>
      <c r="T26" s="88"/>
      <c r="U26" s="79"/>
      <c r="V26" s="67" t="s">
        <v>174</v>
      </c>
      <c r="W26" s="63">
        <v>260</v>
      </c>
      <c r="X26" s="64"/>
      <c r="Y26" s="77"/>
      <c r="Z26" s="73"/>
      <c r="AA26" s="63"/>
      <c r="AB26" s="88"/>
      <c r="AC26" s="95"/>
    </row>
    <row r="27" spans="1:30" s="5" customFormat="1" ht="13.5" customHeight="1">
      <c r="A27" s="309"/>
      <c r="B27" s="105" t="s">
        <v>175</v>
      </c>
      <c r="C27" s="69" t="s">
        <v>87</v>
      </c>
      <c r="D27" s="64"/>
      <c r="E27" s="65"/>
      <c r="F27" s="62" t="s">
        <v>163</v>
      </c>
      <c r="G27" s="63">
        <v>4280</v>
      </c>
      <c r="H27" s="64"/>
      <c r="I27" s="65"/>
      <c r="J27" s="89"/>
      <c r="K27" s="63"/>
      <c r="L27" s="88"/>
      <c r="M27" s="79"/>
      <c r="N27" s="106"/>
      <c r="O27" s="63"/>
      <c r="P27" s="88"/>
      <c r="Q27" s="79"/>
      <c r="R27" s="107"/>
      <c r="S27" s="63"/>
      <c r="T27" s="88"/>
      <c r="U27" s="79"/>
      <c r="V27" s="67" t="s">
        <v>176</v>
      </c>
      <c r="W27" s="63">
        <v>40</v>
      </c>
      <c r="X27" s="64"/>
      <c r="Y27" s="77"/>
      <c r="Z27" s="108"/>
      <c r="AA27" s="63"/>
      <c r="AB27" s="88"/>
      <c r="AC27" s="95"/>
    </row>
    <row r="28" spans="1:30" s="5" customFormat="1">
      <c r="A28" s="309"/>
      <c r="B28" s="105"/>
      <c r="C28" s="63"/>
      <c r="D28" s="109"/>
      <c r="E28" s="79"/>
      <c r="F28" s="62" t="s">
        <v>177</v>
      </c>
      <c r="G28" s="63">
        <v>1740</v>
      </c>
      <c r="H28" s="64"/>
      <c r="I28" s="65"/>
      <c r="J28" s="110"/>
      <c r="K28" s="63"/>
      <c r="L28" s="88"/>
      <c r="M28" s="79"/>
      <c r="N28" s="111"/>
      <c r="O28" s="63"/>
      <c r="P28" s="88"/>
      <c r="Q28" s="79"/>
      <c r="R28" s="107"/>
      <c r="S28" s="63"/>
      <c r="T28" s="88"/>
      <c r="U28" s="79"/>
      <c r="V28" s="67" t="s">
        <v>178</v>
      </c>
      <c r="W28" s="63">
        <v>70</v>
      </c>
      <c r="X28" s="64"/>
      <c r="Y28" s="77"/>
      <c r="Z28" s="112"/>
      <c r="AA28" s="55"/>
      <c r="AB28" s="113"/>
      <c r="AC28" s="95"/>
    </row>
    <row r="29" spans="1:30" s="5" customFormat="1">
      <c r="A29" s="309"/>
      <c r="B29" s="311" t="s">
        <v>179</v>
      </c>
      <c r="C29" s="312"/>
      <c r="D29" s="109"/>
      <c r="E29" s="79"/>
      <c r="F29" s="62" t="s">
        <v>180</v>
      </c>
      <c r="G29" s="69" t="s">
        <v>87</v>
      </c>
      <c r="H29" s="70"/>
      <c r="I29" s="65"/>
      <c r="J29" s="96"/>
      <c r="K29" s="63"/>
      <c r="L29" s="88"/>
      <c r="M29" s="79"/>
      <c r="N29" s="62"/>
      <c r="O29" s="63"/>
      <c r="P29" s="88"/>
      <c r="Q29" s="79"/>
      <c r="R29" s="87"/>
      <c r="S29" s="63"/>
      <c r="T29" s="88"/>
      <c r="U29" s="79"/>
      <c r="V29" s="114" t="s">
        <v>181</v>
      </c>
      <c r="W29" s="115">
        <v>30</v>
      </c>
      <c r="X29" s="64"/>
      <c r="Y29" s="65"/>
      <c r="Z29" s="56" t="s">
        <v>153</v>
      </c>
      <c r="AA29" s="55"/>
      <c r="AB29" s="116"/>
      <c r="AC29" s="95"/>
    </row>
    <row r="30" spans="1:30" s="5" customFormat="1">
      <c r="A30" s="309"/>
      <c r="B30" s="96"/>
      <c r="C30" s="96"/>
      <c r="D30" s="109"/>
      <c r="E30" s="79"/>
      <c r="F30" s="62" t="s">
        <v>182</v>
      </c>
      <c r="G30" s="69" t="s">
        <v>87</v>
      </c>
      <c r="H30" s="70"/>
      <c r="I30" s="65"/>
      <c r="J30" s="117"/>
      <c r="K30" s="63"/>
      <c r="L30" s="88"/>
      <c r="M30" s="79"/>
      <c r="N30" s="73"/>
      <c r="O30" s="63"/>
      <c r="P30" s="88"/>
      <c r="Q30" s="79"/>
      <c r="R30" s="87"/>
      <c r="S30" s="63"/>
      <c r="T30" s="88"/>
      <c r="U30" s="79"/>
      <c r="V30" s="67" t="s">
        <v>183</v>
      </c>
      <c r="W30" s="115">
        <v>90</v>
      </c>
      <c r="X30" s="64"/>
      <c r="Y30" s="65"/>
      <c r="Z30" s="73"/>
      <c r="AA30" s="55"/>
      <c r="AB30" s="118"/>
      <c r="AC30" s="95"/>
    </row>
    <row r="31" spans="1:30" s="5" customFormat="1">
      <c r="A31" s="309"/>
      <c r="B31" s="96"/>
      <c r="C31" s="96"/>
      <c r="D31" s="109"/>
      <c r="E31" s="79"/>
      <c r="F31" s="62" t="s">
        <v>184</v>
      </c>
      <c r="G31" s="63">
        <v>3350</v>
      </c>
      <c r="H31" s="64"/>
      <c r="I31" s="65"/>
      <c r="J31" s="87" t="s">
        <v>153</v>
      </c>
      <c r="K31" s="63"/>
      <c r="L31" s="88"/>
      <c r="M31" s="79"/>
      <c r="N31" s="108"/>
      <c r="O31" s="63"/>
      <c r="P31" s="88"/>
      <c r="Q31" s="79"/>
      <c r="R31" s="87" t="s">
        <v>185</v>
      </c>
      <c r="S31" s="63"/>
      <c r="T31" s="88"/>
      <c r="U31" s="79"/>
      <c r="V31" s="67" t="s">
        <v>186</v>
      </c>
      <c r="W31" s="69" t="s">
        <v>87</v>
      </c>
      <c r="X31" s="70"/>
      <c r="Y31" s="65"/>
      <c r="Z31" s="74"/>
      <c r="AA31" s="55"/>
      <c r="AB31" s="118"/>
      <c r="AC31" s="95"/>
    </row>
    <row r="32" spans="1:30" s="5" customFormat="1">
      <c r="A32" s="309"/>
      <c r="B32" s="87"/>
      <c r="C32" s="63"/>
      <c r="D32" s="109"/>
      <c r="E32" s="79"/>
      <c r="F32" s="62" t="s">
        <v>187</v>
      </c>
      <c r="G32" s="63">
        <v>1780</v>
      </c>
      <c r="H32" s="64"/>
      <c r="I32" s="65"/>
      <c r="J32" s="119" t="s">
        <v>153</v>
      </c>
      <c r="K32" s="63"/>
      <c r="L32" s="88"/>
      <c r="M32" s="79"/>
      <c r="N32" s="62"/>
      <c r="O32" s="63"/>
      <c r="P32" s="88"/>
      <c r="Q32" s="79"/>
      <c r="R32" s="96" t="s">
        <v>188</v>
      </c>
      <c r="S32" s="63"/>
      <c r="T32" s="88"/>
      <c r="U32" s="79"/>
      <c r="V32" s="67" t="s">
        <v>189</v>
      </c>
      <c r="W32" s="120">
        <v>30</v>
      </c>
      <c r="X32" s="64"/>
      <c r="Y32" s="65"/>
      <c r="Z32" s="56" t="s">
        <v>153</v>
      </c>
      <c r="AA32" s="55"/>
      <c r="AB32" s="118"/>
      <c r="AC32" s="95"/>
    </row>
    <row r="33" spans="1:31" s="5" customFormat="1" ht="13.5" customHeight="1">
      <c r="A33" s="309"/>
      <c r="B33" s="112"/>
      <c r="C33" s="63"/>
      <c r="D33" s="109"/>
      <c r="E33" s="79"/>
      <c r="F33" s="62" t="s">
        <v>121</v>
      </c>
      <c r="G33" s="63">
        <v>2470</v>
      </c>
      <c r="H33" s="64"/>
      <c r="I33" s="65"/>
      <c r="J33" s="107"/>
      <c r="K33" s="63"/>
      <c r="L33" s="88"/>
      <c r="M33" s="79"/>
      <c r="N33" s="62"/>
      <c r="O33" s="63"/>
      <c r="P33" s="88"/>
      <c r="Q33" s="79"/>
      <c r="R33" s="87" t="s">
        <v>190</v>
      </c>
      <c r="S33" s="63"/>
      <c r="T33" s="88"/>
      <c r="U33" s="79"/>
      <c r="V33" s="56" t="s">
        <v>153</v>
      </c>
      <c r="W33" s="55"/>
      <c r="X33" s="118"/>
      <c r="Y33" s="95"/>
      <c r="Z33" s="56" t="s">
        <v>153</v>
      </c>
      <c r="AA33" s="55"/>
      <c r="AB33" s="118"/>
      <c r="AC33" s="95"/>
    </row>
    <row r="34" spans="1:31" s="5" customFormat="1" ht="13.5" customHeight="1">
      <c r="A34" s="309"/>
      <c r="B34" s="112"/>
      <c r="C34" s="63"/>
      <c r="D34" s="109"/>
      <c r="E34" s="79"/>
      <c r="F34" s="62" t="s">
        <v>191</v>
      </c>
      <c r="G34" s="69" t="s">
        <v>87</v>
      </c>
      <c r="H34" s="100"/>
      <c r="I34" s="79"/>
      <c r="J34" s="107"/>
      <c r="K34" s="63"/>
      <c r="L34" s="88"/>
      <c r="M34" s="79"/>
      <c r="N34" s="62"/>
      <c r="O34" s="63"/>
      <c r="P34" s="88"/>
      <c r="Q34" s="79"/>
      <c r="R34" s="87" t="s">
        <v>192</v>
      </c>
      <c r="S34" s="63"/>
      <c r="T34" s="88"/>
      <c r="U34" s="79"/>
      <c r="V34" s="96"/>
      <c r="W34" s="55"/>
      <c r="X34" s="118"/>
      <c r="Y34" s="95"/>
      <c r="Z34" s="56" t="s">
        <v>153</v>
      </c>
      <c r="AA34" s="55"/>
      <c r="AB34" s="118"/>
      <c r="AC34" s="95"/>
    </row>
    <row r="35" spans="1:31" s="5" customFormat="1" ht="13.5" customHeight="1">
      <c r="A35" s="309"/>
      <c r="B35" s="63"/>
      <c r="C35" s="63"/>
      <c r="D35" s="109"/>
      <c r="E35" s="79"/>
      <c r="F35" s="62" t="s">
        <v>193</v>
      </c>
      <c r="G35" s="63">
        <v>2920</v>
      </c>
      <c r="H35" s="64"/>
      <c r="I35" s="65"/>
      <c r="J35" s="107"/>
      <c r="K35" s="63"/>
      <c r="L35" s="88"/>
      <c r="M35" s="79"/>
      <c r="N35" s="62"/>
      <c r="O35" s="63"/>
      <c r="P35" s="88"/>
      <c r="Q35" s="79"/>
      <c r="R35" s="87" t="s">
        <v>153</v>
      </c>
      <c r="S35" s="63"/>
      <c r="T35" s="88"/>
      <c r="U35" s="79"/>
      <c r="V35" s="107" t="s">
        <v>194</v>
      </c>
      <c r="W35" s="55"/>
      <c r="X35" s="118"/>
      <c r="Y35" s="95"/>
      <c r="Z35" s="56" t="s">
        <v>153</v>
      </c>
      <c r="AA35" s="55"/>
      <c r="AB35" s="118"/>
      <c r="AC35" s="95"/>
    </row>
    <row r="36" spans="1:31" s="5" customFormat="1">
      <c r="A36" s="309"/>
      <c r="B36" s="63"/>
      <c r="C36" s="63"/>
      <c r="D36" s="109"/>
      <c r="E36" s="79"/>
      <c r="F36" s="62"/>
      <c r="G36" s="63"/>
      <c r="H36" s="109"/>
      <c r="I36" s="79"/>
      <c r="J36" s="87" t="s">
        <v>153</v>
      </c>
      <c r="K36" s="63"/>
      <c r="L36" s="88"/>
      <c r="M36" s="79"/>
      <c r="N36" s="62"/>
      <c r="O36" s="63"/>
      <c r="P36" s="88"/>
      <c r="Q36" s="79"/>
      <c r="R36" s="87" t="s">
        <v>153</v>
      </c>
      <c r="S36" s="63"/>
      <c r="T36" s="88"/>
      <c r="U36" s="79"/>
      <c r="V36" s="107" t="s">
        <v>195</v>
      </c>
      <c r="W36" s="55"/>
      <c r="X36" s="118"/>
      <c r="Y36" s="95"/>
      <c r="Z36" s="56" t="s">
        <v>153</v>
      </c>
      <c r="AA36" s="55"/>
      <c r="AB36" s="118"/>
      <c r="AC36" s="95"/>
    </row>
    <row r="37" spans="1:31" s="5" customFormat="1">
      <c r="A37" s="309"/>
      <c r="B37" s="63"/>
      <c r="C37" s="63"/>
      <c r="D37" s="109"/>
      <c r="E37" s="79"/>
      <c r="F37" s="121"/>
      <c r="G37" s="122"/>
      <c r="H37" s="123"/>
      <c r="I37" s="79"/>
      <c r="J37" s="87" t="s">
        <v>153</v>
      </c>
      <c r="K37" s="63"/>
      <c r="L37" s="88"/>
      <c r="M37" s="79"/>
      <c r="N37" s="62"/>
      <c r="O37" s="63"/>
      <c r="P37" s="88"/>
      <c r="Q37" s="79"/>
      <c r="R37" s="87" t="s">
        <v>153</v>
      </c>
      <c r="S37" s="63"/>
      <c r="T37" s="88"/>
      <c r="U37" s="79"/>
      <c r="V37" s="56" t="s">
        <v>153</v>
      </c>
      <c r="W37" s="55"/>
      <c r="X37" s="118"/>
      <c r="Y37" s="95"/>
      <c r="Z37" s="56" t="s">
        <v>153</v>
      </c>
      <c r="AA37" s="55"/>
      <c r="AB37" s="118"/>
      <c r="AC37" s="95"/>
    </row>
    <row r="38" spans="1:31" s="5" customFormat="1">
      <c r="A38" s="309"/>
      <c r="B38" s="63"/>
      <c r="C38" s="63"/>
      <c r="D38" s="109"/>
      <c r="E38" s="79"/>
      <c r="F38" s="124"/>
      <c r="G38" s="63"/>
      <c r="H38" s="88"/>
      <c r="I38" s="79"/>
      <c r="J38" s="107" t="s">
        <v>194</v>
      </c>
      <c r="K38" s="63"/>
      <c r="L38" s="88"/>
      <c r="M38" s="79"/>
      <c r="N38" s="62"/>
      <c r="O38" s="63"/>
      <c r="P38" s="88"/>
      <c r="Q38" s="79"/>
      <c r="R38" s="87" t="s">
        <v>153</v>
      </c>
      <c r="S38" s="63"/>
      <c r="T38" s="88"/>
      <c r="U38" s="79"/>
      <c r="V38" s="125"/>
      <c r="W38" s="55"/>
      <c r="X38" s="118"/>
      <c r="Y38" s="95"/>
      <c r="Z38" s="126"/>
      <c r="AA38" s="55"/>
      <c r="AB38" s="118"/>
      <c r="AC38" s="95"/>
    </row>
    <row r="39" spans="1:31" s="5" customFormat="1">
      <c r="A39" s="309"/>
      <c r="B39" s="127"/>
      <c r="C39" s="63"/>
      <c r="D39" s="109"/>
      <c r="E39" s="79"/>
      <c r="F39" s="128"/>
      <c r="G39" s="63"/>
      <c r="H39" s="88"/>
      <c r="I39" s="79"/>
      <c r="J39" s="107" t="s">
        <v>196</v>
      </c>
      <c r="K39" s="63"/>
      <c r="L39" s="88"/>
      <c r="M39" s="79"/>
      <c r="N39" s="62"/>
      <c r="O39" s="63"/>
      <c r="P39" s="88"/>
      <c r="Q39" s="79"/>
      <c r="R39" s="87" t="s">
        <v>153</v>
      </c>
      <c r="S39" s="129"/>
      <c r="T39" s="130"/>
      <c r="U39" s="79"/>
      <c r="V39" s="125"/>
      <c r="W39" s="55"/>
      <c r="X39" s="118"/>
      <c r="Y39" s="95"/>
      <c r="Z39" s="131"/>
      <c r="AA39" s="55"/>
      <c r="AB39" s="118"/>
      <c r="AC39" s="95"/>
    </row>
    <row r="40" spans="1:31" s="5" customFormat="1">
      <c r="A40" s="309"/>
      <c r="B40" s="63"/>
      <c r="C40" s="63"/>
      <c r="D40" s="109"/>
      <c r="E40" s="79"/>
      <c r="F40" s="91"/>
      <c r="G40" s="129"/>
      <c r="H40" s="130"/>
      <c r="I40" s="79"/>
      <c r="J40" s="107"/>
      <c r="K40" s="63"/>
      <c r="L40" s="88"/>
      <c r="M40" s="79"/>
      <c r="N40" s="62"/>
      <c r="O40" s="63"/>
      <c r="P40" s="88"/>
      <c r="Q40" s="79"/>
      <c r="R40" s="87" t="s">
        <v>153</v>
      </c>
      <c r="S40" s="129"/>
      <c r="T40" s="130"/>
      <c r="U40" s="79"/>
      <c r="V40" s="107"/>
      <c r="W40" s="55"/>
      <c r="X40" s="118"/>
      <c r="Y40" s="95"/>
      <c r="Z40" s="56" t="s">
        <v>153</v>
      </c>
      <c r="AA40" s="55"/>
      <c r="AB40" s="118"/>
      <c r="AC40" s="95"/>
    </row>
    <row r="41" spans="1:31" s="5" customFormat="1">
      <c r="A41" s="309"/>
      <c r="B41" s="55"/>
      <c r="C41" s="55"/>
      <c r="D41" s="132"/>
      <c r="E41" s="95"/>
      <c r="F41" s="91"/>
      <c r="G41" s="55"/>
      <c r="H41" s="118"/>
      <c r="I41" s="95"/>
      <c r="J41" s="87" t="s">
        <v>153</v>
      </c>
      <c r="K41" s="55"/>
      <c r="L41" s="118"/>
      <c r="M41" s="95"/>
      <c r="N41" s="56"/>
      <c r="O41" s="55"/>
      <c r="P41" s="118"/>
      <c r="Q41" s="95"/>
      <c r="R41" s="87" t="s">
        <v>153</v>
      </c>
      <c r="S41" s="55"/>
      <c r="T41" s="118"/>
      <c r="U41" s="95"/>
      <c r="V41" s="107"/>
      <c r="W41" s="63"/>
      <c r="X41" s="88"/>
      <c r="Y41" s="79"/>
      <c r="Z41" s="56" t="s">
        <v>153</v>
      </c>
      <c r="AA41" s="55"/>
      <c r="AB41" s="118"/>
      <c r="AC41" s="95"/>
    </row>
    <row r="42" spans="1:31" s="5" customFormat="1">
      <c r="A42" s="309"/>
      <c r="B42" s="55"/>
      <c r="C42" s="55"/>
      <c r="D42" s="132"/>
      <c r="E42" s="95"/>
      <c r="F42" s="133"/>
      <c r="G42" s="55"/>
      <c r="H42" s="118"/>
      <c r="I42" s="95"/>
      <c r="J42" s="87" t="s">
        <v>153</v>
      </c>
      <c r="K42" s="55"/>
      <c r="L42" s="118"/>
      <c r="M42" s="95"/>
      <c r="N42" s="56"/>
      <c r="O42" s="55"/>
      <c r="P42" s="118"/>
      <c r="Q42" s="95"/>
      <c r="R42" s="87" t="s">
        <v>153</v>
      </c>
      <c r="S42" s="55"/>
      <c r="T42" s="118"/>
      <c r="U42" s="95"/>
      <c r="V42" s="96"/>
      <c r="W42" s="63"/>
      <c r="X42" s="88"/>
      <c r="Y42" s="79"/>
      <c r="Z42" s="56" t="s">
        <v>153</v>
      </c>
      <c r="AA42" s="55"/>
      <c r="AB42" s="118"/>
      <c r="AC42" s="95"/>
    </row>
    <row r="43" spans="1:31" s="5" customFormat="1">
      <c r="A43" s="309"/>
      <c r="B43" s="55"/>
      <c r="C43" s="55"/>
      <c r="D43" s="132"/>
      <c r="E43" s="95"/>
      <c r="F43" s="56"/>
      <c r="G43" s="55"/>
      <c r="H43" s="118"/>
      <c r="I43" s="95"/>
      <c r="J43" s="87" t="s">
        <v>153</v>
      </c>
      <c r="K43" s="55"/>
      <c r="L43" s="118"/>
      <c r="M43" s="95"/>
      <c r="N43" s="56"/>
      <c r="O43" s="55"/>
      <c r="P43" s="118"/>
      <c r="Q43" s="95"/>
      <c r="R43" s="87" t="s">
        <v>153</v>
      </c>
      <c r="S43" s="55"/>
      <c r="T43" s="118"/>
      <c r="U43" s="134"/>
      <c r="V43" s="117"/>
      <c r="W43" s="63"/>
      <c r="X43" s="88"/>
      <c r="Y43" s="135"/>
      <c r="Z43" s="56" t="s">
        <v>153</v>
      </c>
      <c r="AA43" s="55"/>
      <c r="AB43" s="118"/>
      <c r="AC43" s="134"/>
    </row>
    <row r="44" spans="1:31" s="5" customFormat="1">
      <c r="A44" s="309"/>
      <c r="B44" s="136" t="s">
        <v>197</v>
      </c>
      <c r="C44" s="137">
        <f>SUM(C9:C43)</f>
        <v>21440</v>
      </c>
      <c r="D44" s="313">
        <f>SUM(D9:D27)</f>
        <v>0</v>
      </c>
      <c r="E44" s="314"/>
      <c r="F44" s="60"/>
      <c r="G44" s="55"/>
      <c r="H44" s="315"/>
      <c r="I44" s="316"/>
      <c r="J44" s="136" t="s">
        <v>197</v>
      </c>
      <c r="K44" s="139">
        <f>SUM(G9:G35,K9:K20)</f>
        <v>80420</v>
      </c>
      <c r="L44" s="313">
        <f>SUM(H9:H35,L9:L20)</f>
        <v>0</v>
      </c>
      <c r="M44" s="314"/>
      <c r="N44" s="136" t="s">
        <v>197</v>
      </c>
      <c r="O44" s="137">
        <f>SUM(O9:O43)</f>
        <v>6040</v>
      </c>
      <c r="P44" s="313">
        <f>SUM(P9:P24)</f>
        <v>0</v>
      </c>
      <c r="Q44" s="314"/>
      <c r="R44" s="136" t="s">
        <v>197</v>
      </c>
      <c r="S44" s="137">
        <f>SUM(S9:S43)</f>
        <v>1550</v>
      </c>
      <c r="T44" s="313">
        <f>SUM(T9:T25)</f>
        <v>0</v>
      </c>
      <c r="U44" s="314"/>
      <c r="V44" s="136" t="s">
        <v>197</v>
      </c>
      <c r="W44" s="137">
        <f>SUM(W9:W43)</f>
        <v>1560</v>
      </c>
      <c r="X44" s="313">
        <f>SUM(X9:X43)</f>
        <v>0</v>
      </c>
      <c r="Y44" s="314"/>
      <c r="Z44" s="60" t="s">
        <v>197</v>
      </c>
      <c r="AA44" s="55">
        <f>SUM(AA9:AA43)</f>
        <v>0</v>
      </c>
      <c r="AB44" s="313">
        <f>SUM(AB9:AB22)</f>
        <v>0</v>
      </c>
      <c r="AC44" s="314"/>
      <c r="AE44" s="5" t="s">
        <v>153</v>
      </c>
    </row>
    <row r="45" spans="1:31" s="17" customFormat="1">
      <c r="A45" s="310"/>
      <c r="B45" s="140"/>
      <c r="C45" s="141"/>
      <c r="D45" s="141"/>
      <c r="E45" s="141"/>
      <c r="F45" s="142"/>
      <c r="G45" s="141"/>
      <c r="H45" s="141"/>
      <c r="I45" s="141"/>
      <c r="J45" s="142"/>
      <c r="K45" s="141"/>
      <c r="L45" s="141"/>
      <c r="M45" s="141"/>
      <c r="N45" s="142"/>
      <c r="O45" s="141"/>
      <c r="P45" s="141"/>
      <c r="Q45" s="141"/>
      <c r="R45" s="142"/>
      <c r="S45" s="141"/>
      <c r="T45" s="141"/>
      <c r="U45" s="141"/>
      <c r="V45" s="142"/>
      <c r="W45" s="141"/>
      <c r="X45" s="143"/>
      <c r="Y45" s="143"/>
      <c r="Z45" s="143" t="s">
        <v>41</v>
      </c>
      <c r="AA45" s="317">
        <f>C44+K44+O44+S44+W44+AA44+W32</f>
        <v>111040</v>
      </c>
      <c r="AB45" s="317"/>
      <c r="AC45" s="318"/>
    </row>
    <row r="46" spans="1:31" s="5" customFormat="1">
      <c r="N46" s="144">
        <v>-1</v>
      </c>
      <c r="P46" s="319"/>
      <c r="Q46" s="319"/>
      <c r="R46" s="319"/>
      <c r="S46" s="319"/>
      <c r="T46" s="319"/>
      <c r="U46" s="319"/>
      <c r="V46" s="319"/>
      <c r="W46" s="320" t="str">
        <f>'表紙(ご注意とお願い)'!P20</f>
        <v>令和7年12月</v>
      </c>
      <c r="X46" s="320"/>
      <c r="Y46" s="320"/>
      <c r="Z46" s="320" t="s">
        <v>198</v>
      </c>
      <c r="AA46" s="320"/>
      <c r="AB46" s="320"/>
      <c r="AC46" s="145"/>
    </row>
    <row r="47" spans="1:31" s="5" customFormat="1">
      <c r="P47" s="256"/>
      <c r="Q47" s="256"/>
      <c r="R47" s="256"/>
      <c r="S47" s="256"/>
      <c r="T47" s="256"/>
      <c r="U47" s="256"/>
      <c r="V47" s="256"/>
    </row>
    <row r="48" spans="1:31">
      <c r="A48" s="146" t="s">
        <v>199</v>
      </c>
      <c r="B48" s="147">
        <f>D48+L48+P48+T48+X48</f>
        <v>0</v>
      </c>
      <c r="C48" s="146" t="s">
        <v>71</v>
      </c>
      <c r="D48" s="321">
        <f>SUM(D44)</f>
        <v>0</v>
      </c>
      <c r="E48" s="321"/>
      <c r="K48" s="146" t="s">
        <v>200</v>
      </c>
      <c r="L48" s="321">
        <f>SUM(L44)</f>
        <v>0</v>
      </c>
      <c r="M48" s="321"/>
      <c r="O48" s="146" t="s">
        <v>73</v>
      </c>
      <c r="P48" s="321">
        <f>SUM(P44)</f>
        <v>0</v>
      </c>
      <c r="Q48" s="321"/>
      <c r="S48" s="148" t="s">
        <v>74</v>
      </c>
      <c r="T48" s="321">
        <f>SUM(T44)</f>
        <v>0</v>
      </c>
      <c r="U48" s="321"/>
      <c r="W48" s="146" t="s">
        <v>75</v>
      </c>
      <c r="X48" s="321">
        <f>SUM(X44)</f>
        <v>0</v>
      </c>
      <c r="Y48" s="321"/>
      <c r="AA48" s="146"/>
      <c r="AB48" s="321">
        <f>SUM(AB44)</f>
        <v>0</v>
      </c>
      <c r="AC48" s="321"/>
    </row>
    <row r="49" spans="1:29">
      <c r="A49" s="146" t="s">
        <v>41</v>
      </c>
      <c r="B49" s="147">
        <f>D49+L49+P49+T49+X49</f>
        <v>0</v>
      </c>
      <c r="D49" s="321">
        <f>D48+中新川・滑川・魚津・黒部・下新川!D49+高岡・氷見・射水!D52+小矢部・砺波・南砺!D48</f>
        <v>0</v>
      </c>
      <c r="E49" s="321"/>
      <c r="L49" s="321">
        <f>L48+中新川・滑川・魚津・黒部・下新川!H49+高岡・氷見・射水!H52+小矢部・砺波・南砺!H48</f>
        <v>0</v>
      </c>
      <c r="M49" s="321"/>
      <c r="P49" s="321">
        <f>P48+中新川・滑川・魚津・黒部・下新川!L49+高岡・氷見・射水!L52+小矢部・砺波・南砺!L48</f>
        <v>0</v>
      </c>
      <c r="Q49" s="321"/>
      <c r="T49" s="321">
        <f>T48+中新川・滑川・魚津・黒部・下新川!P49+高岡・氷見・射水!P52+小矢部・砺波・南砺!P48</f>
        <v>0</v>
      </c>
      <c r="U49" s="321"/>
      <c r="W49" s="149"/>
      <c r="X49" s="321">
        <f>X48+中新川・滑川・魚津・黒部・下新川!T49+高岡・氷見・射水!T52+小矢部・砺波・南砺!T48</f>
        <v>0</v>
      </c>
      <c r="Y49" s="321"/>
      <c r="AB49" s="321">
        <f>AB48+中新川・滑川・魚津・黒部・下新川!AB49+高岡・氷見・射水!AB52+小矢部・砺波・南砺!AB48</f>
        <v>0</v>
      </c>
      <c r="AC49" s="321"/>
    </row>
    <row r="50" spans="1:29">
      <c r="W50" s="146"/>
      <c r="X50" s="321"/>
      <c r="Y50" s="321"/>
    </row>
    <row r="51" spans="1:29">
      <c r="X51" s="321"/>
      <c r="Y51" s="321"/>
    </row>
  </sheetData>
  <sheetProtection password="CA13" sheet="1" formatCells="0"/>
  <mergeCells count="48">
    <mergeCell ref="X50:Y50"/>
    <mergeCell ref="X51:Y51"/>
    <mergeCell ref="AB48:AC48"/>
    <mergeCell ref="D49:E49"/>
    <mergeCell ref="L49:M49"/>
    <mergeCell ref="P49:Q49"/>
    <mergeCell ref="T49:U49"/>
    <mergeCell ref="X49:Y49"/>
    <mergeCell ref="AB49:AC49"/>
    <mergeCell ref="X48:Y48"/>
    <mergeCell ref="P47:V47"/>
    <mergeCell ref="D48:E48"/>
    <mergeCell ref="L48:M48"/>
    <mergeCell ref="P48:Q48"/>
    <mergeCell ref="T48:U48"/>
    <mergeCell ref="AB44:AC44"/>
    <mergeCell ref="AA45:AC45"/>
    <mergeCell ref="P46:V46"/>
    <mergeCell ref="W46:Y46"/>
    <mergeCell ref="Z46:AB46"/>
    <mergeCell ref="P44:Q44"/>
    <mergeCell ref="F7:M7"/>
    <mergeCell ref="N7:Q7"/>
    <mergeCell ref="R7:U7"/>
    <mergeCell ref="V7:Y7"/>
    <mergeCell ref="A8:A45"/>
    <mergeCell ref="B29:C29"/>
    <mergeCell ref="D44:E44"/>
    <mergeCell ref="H44:I44"/>
    <mergeCell ref="L44:M44"/>
    <mergeCell ref="T44:U44"/>
    <mergeCell ref="X44:Y44"/>
    <mergeCell ref="Z7:AC7"/>
    <mergeCell ref="W4:X4"/>
    <mergeCell ref="Y4:AC4"/>
    <mergeCell ref="B5:C5"/>
    <mergeCell ref="D5:I5"/>
    <mergeCell ref="J5:K5"/>
    <mergeCell ref="L5:Q5"/>
    <mergeCell ref="R5:S5"/>
    <mergeCell ref="T5:AC5"/>
    <mergeCell ref="B4:C4"/>
    <mergeCell ref="D4:I4"/>
    <mergeCell ref="J4:K4"/>
    <mergeCell ref="L4:Q4"/>
    <mergeCell ref="R4:S4"/>
    <mergeCell ref="T4:V4"/>
    <mergeCell ref="B7:E7"/>
  </mergeCells>
  <phoneticPr fontId="3"/>
  <conditionalFormatting sqref="D9">
    <cfRule type="cellIs" dxfId="297" priority="129" stopIfTrue="1" operator="greaterThan">
      <formula>$C$9</formula>
    </cfRule>
  </conditionalFormatting>
  <conditionalFormatting sqref="D10">
    <cfRule type="cellIs" dxfId="296" priority="128" stopIfTrue="1" operator="greaterThan">
      <formula>$C$10</formula>
    </cfRule>
  </conditionalFormatting>
  <conditionalFormatting sqref="D11">
    <cfRule type="cellIs" dxfId="295" priority="127" stopIfTrue="1" operator="greaterThan">
      <formula>$C$11</formula>
    </cfRule>
  </conditionalFormatting>
  <conditionalFormatting sqref="D12">
    <cfRule type="cellIs" dxfId="294" priority="126" stopIfTrue="1" operator="greaterThan">
      <formula>$C$12</formula>
    </cfRule>
  </conditionalFormatting>
  <conditionalFormatting sqref="D13">
    <cfRule type="cellIs" dxfId="293" priority="125" stopIfTrue="1" operator="greaterThan">
      <formula>$C$13</formula>
    </cfRule>
  </conditionalFormatting>
  <conditionalFormatting sqref="D14">
    <cfRule type="cellIs" dxfId="292" priority="124" stopIfTrue="1" operator="greaterThan">
      <formula>$C$14</formula>
    </cfRule>
  </conditionalFormatting>
  <conditionalFormatting sqref="D15">
    <cfRule type="cellIs" dxfId="291" priority="123" stopIfTrue="1" operator="greaterThan">
      <formula>$C$15</formula>
    </cfRule>
  </conditionalFormatting>
  <conditionalFormatting sqref="D17">
    <cfRule type="cellIs" dxfId="290" priority="122" stopIfTrue="1" operator="greaterThan">
      <formula>$C$17</formula>
    </cfRule>
  </conditionalFormatting>
  <conditionalFormatting sqref="D18">
    <cfRule type="cellIs" dxfId="289" priority="121" stopIfTrue="1" operator="greaterThan">
      <formula>$C$18</formula>
    </cfRule>
  </conditionalFormatting>
  <conditionalFormatting sqref="D19">
    <cfRule type="cellIs" dxfId="288" priority="120" stopIfTrue="1" operator="greaterThan">
      <formula>$C$19</formula>
    </cfRule>
  </conditionalFormatting>
  <conditionalFormatting sqref="D20">
    <cfRule type="cellIs" dxfId="287" priority="119" stopIfTrue="1" operator="greaterThan">
      <formula>$C$20</formula>
    </cfRule>
  </conditionalFormatting>
  <conditionalFormatting sqref="D21">
    <cfRule type="cellIs" dxfId="286" priority="118" stopIfTrue="1" operator="greaterThan">
      <formula>$C$21</formula>
    </cfRule>
  </conditionalFormatting>
  <conditionalFormatting sqref="D22">
    <cfRule type="cellIs" dxfId="285" priority="117" stopIfTrue="1" operator="greaterThan">
      <formula>$C$22</formula>
    </cfRule>
  </conditionalFormatting>
  <conditionalFormatting sqref="D23">
    <cfRule type="cellIs" dxfId="284" priority="116" stopIfTrue="1" operator="greaterThan">
      <formula>$C$23</formula>
    </cfRule>
  </conditionalFormatting>
  <conditionalFormatting sqref="D24">
    <cfRule type="cellIs" dxfId="283" priority="115" stopIfTrue="1" operator="greaterThan">
      <formula>$C$24</formula>
    </cfRule>
  </conditionalFormatting>
  <conditionalFormatting sqref="D25">
    <cfRule type="cellIs" dxfId="282" priority="114" stopIfTrue="1" operator="greaterThan">
      <formula>$C$25</formula>
    </cfRule>
  </conditionalFormatting>
  <conditionalFormatting sqref="D26">
    <cfRule type="cellIs" dxfId="281" priority="113" stopIfTrue="1" operator="greaterThan">
      <formula>$C$26</formula>
    </cfRule>
  </conditionalFormatting>
  <conditionalFormatting sqref="D27">
    <cfRule type="cellIs" dxfId="280" priority="112" stopIfTrue="1" operator="greaterThan">
      <formula>$C$27</formula>
    </cfRule>
  </conditionalFormatting>
  <conditionalFormatting sqref="D44:E44">
    <cfRule type="cellIs" dxfId="279" priority="111" stopIfTrue="1" operator="greaterThan">
      <formula>$C$44</formula>
    </cfRule>
  </conditionalFormatting>
  <conditionalFormatting sqref="H9">
    <cfRule type="cellIs" dxfId="278" priority="110" stopIfTrue="1" operator="greaterThan">
      <formula>$G$9</formula>
    </cfRule>
  </conditionalFormatting>
  <conditionalFormatting sqref="H10">
    <cfRule type="cellIs" dxfId="277" priority="109" stopIfTrue="1" operator="greaterThan">
      <formula>$G$10</formula>
    </cfRule>
  </conditionalFormatting>
  <conditionalFormatting sqref="H11">
    <cfRule type="cellIs" dxfId="276" priority="108" stopIfTrue="1" operator="greaterThan">
      <formula>$G$11</formula>
    </cfRule>
  </conditionalFormatting>
  <conditionalFormatting sqref="H12">
    <cfRule type="cellIs" dxfId="275" priority="107" stopIfTrue="1" operator="greaterThan">
      <formula>$G$12</formula>
    </cfRule>
  </conditionalFormatting>
  <conditionalFormatting sqref="H13">
    <cfRule type="cellIs" dxfId="274" priority="106" stopIfTrue="1" operator="greaterThan">
      <formula>$G$13</formula>
    </cfRule>
  </conditionalFormatting>
  <conditionalFormatting sqref="H14">
    <cfRule type="cellIs" dxfId="273" priority="105" stopIfTrue="1" operator="greaterThan">
      <formula>$G$14</formula>
    </cfRule>
  </conditionalFormatting>
  <conditionalFormatting sqref="H15">
    <cfRule type="cellIs" dxfId="272" priority="104" stopIfTrue="1" operator="greaterThan">
      <formula>$G$15</formula>
    </cfRule>
  </conditionalFormatting>
  <conditionalFormatting sqref="H16">
    <cfRule type="cellIs" dxfId="271" priority="103" stopIfTrue="1" operator="greaterThan">
      <formula>$G$16</formula>
    </cfRule>
  </conditionalFormatting>
  <conditionalFormatting sqref="H17">
    <cfRule type="cellIs" dxfId="270" priority="102" stopIfTrue="1" operator="greaterThan">
      <formula>$G$17</formula>
    </cfRule>
  </conditionalFormatting>
  <conditionalFormatting sqref="H18">
    <cfRule type="cellIs" dxfId="269" priority="101" stopIfTrue="1" operator="greaterThan">
      <formula>$G$18</formula>
    </cfRule>
  </conditionalFormatting>
  <conditionalFormatting sqref="H19">
    <cfRule type="cellIs" dxfId="268" priority="100" stopIfTrue="1" operator="greaterThan">
      <formula>$G$19</formula>
    </cfRule>
  </conditionalFormatting>
  <conditionalFormatting sqref="H20">
    <cfRule type="cellIs" dxfId="267" priority="99" stopIfTrue="1" operator="greaterThan">
      <formula>$G$20</formula>
    </cfRule>
  </conditionalFormatting>
  <conditionalFormatting sqref="H21">
    <cfRule type="cellIs" dxfId="266" priority="98" stopIfTrue="1" operator="greaterThan">
      <formula>$G$21</formula>
    </cfRule>
  </conditionalFormatting>
  <conditionalFormatting sqref="H22">
    <cfRule type="cellIs" dxfId="265" priority="97" stopIfTrue="1" operator="greaterThan">
      <formula>$G$22</formula>
    </cfRule>
  </conditionalFormatting>
  <conditionalFormatting sqref="H23">
    <cfRule type="cellIs" dxfId="264" priority="96" stopIfTrue="1" operator="greaterThan">
      <formula>$G$23</formula>
    </cfRule>
  </conditionalFormatting>
  <conditionalFormatting sqref="H24">
    <cfRule type="cellIs" dxfId="263" priority="74" stopIfTrue="1" operator="greaterThan">
      <formula>$G$24</formula>
    </cfRule>
  </conditionalFormatting>
  <conditionalFormatting sqref="H25">
    <cfRule type="cellIs" dxfId="262" priority="95" stopIfTrue="1" operator="greaterThan">
      <formula>$G$25</formula>
    </cfRule>
  </conditionalFormatting>
  <conditionalFormatting sqref="H26">
    <cfRule type="cellIs" dxfId="261" priority="94" stopIfTrue="1" operator="greaterThan">
      <formula>$G$26</formula>
    </cfRule>
  </conditionalFormatting>
  <conditionalFormatting sqref="H27">
    <cfRule type="cellIs" dxfId="260" priority="93" stopIfTrue="1" operator="greaterThan">
      <formula>$G$27</formula>
    </cfRule>
  </conditionalFormatting>
  <conditionalFormatting sqref="H28">
    <cfRule type="cellIs" dxfId="259" priority="92" stopIfTrue="1" operator="greaterThan">
      <formula>$G$28</formula>
    </cfRule>
  </conditionalFormatting>
  <conditionalFormatting sqref="H29">
    <cfRule type="cellIs" dxfId="258" priority="91" stopIfTrue="1" operator="greaterThan">
      <formula>$G$29</formula>
    </cfRule>
  </conditionalFormatting>
  <conditionalFormatting sqref="H30">
    <cfRule type="cellIs" dxfId="257" priority="90" stopIfTrue="1" operator="greaterThan">
      <formula>$G$30</formula>
    </cfRule>
  </conditionalFormatting>
  <conditionalFormatting sqref="H31">
    <cfRule type="cellIs" dxfId="256" priority="89" stopIfTrue="1" operator="greaterThan">
      <formula>$G$31</formula>
    </cfRule>
  </conditionalFormatting>
  <conditionalFormatting sqref="H32">
    <cfRule type="cellIs" dxfId="255" priority="88" stopIfTrue="1" operator="greaterThan">
      <formula>$G$32</formula>
    </cfRule>
  </conditionalFormatting>
  <conditionalFormatting sqref="H33">
    <cfRule type="cellIs" dxfId="254" priority="87" stopIfTrue="1" operator="greaterThan">
      <formula>$G$33</formula>
    </cfRule>
  </conditionalFormatting>
  <conditionalFormatting sqref="H35">
    <cfRule type="cellIs" dxfId="253" priority="86" stopIfTrue="1" operator="greaterThan">
      <formula>$G$35</formula>
    </cfRule>
  </conditionalFormatting>
  <conditionalFormatting sqref="L9">
    <cfRule type="cellIs" dxfId="252" priority="85" stopIfTrue="1" operator="greaterThan">
      <formula>$K$9</formula>
    </cfRule>
  </conditionalFormatting>
  <conditionalFormatting sqref="L10">
    <cfRule type="cellIs" dxfId="251" priority="73" stopIfTrue="1" operator="greaterThan">
      <formula>$K$10</formula>
    </cfRule>
  </conditionalFormatting>
  <conditionalFormatting sqref="L11">
    <cfRule type="cellIs" dxfId="250" priority="84" stopIfTrue="1" operator="greaterThan">
      <formula>$K$11</formula>
    </cfRule>
  </conditionalFormatting>
  <conditionalFormatting sqref="L12">
    <cfRule type="cellIs" dxfId="249" priority="83" stopIfTrue="1" operator="greaterThan">
      <formula>$K$12</formula>
    </cfRule>
  </conditionalFormatting>
  <conditionalFormatting sqref="L13">
    <cfRule type="cellIs" dxfId="248" priority="82" stopIfTrue="1" operator="greaterThan">
      <formula>$K$13</formula>
    </cfRule>
  </conditionalFormatting>
  <conditionalFormatting sqref="L14">
    <cfRule type="cellIs" dxfId="247" priority="81" stopIfTrue="1" operator="greaterThan">
      <formula>$K$14</formula>
    </cfRule>
  </conditionalFormatting>
  <conditionalFormatting sqref="L15">
    <cfRule type="cellIs" dxfId="246" priority="80" stopIfTrue="1" operator="greaterThan">
      <formula>$K$15</formula>
    </cfRule>
  </conditionalFormatting>
  <conditionalFormatting sqref="L16">
    <cfRule type="cellIs" dxfId="245" priority="79" stopIfTrue="1" operator="greaterThan">
      <formula>$K$16</formula>
    </cfRule>
  </conditionalFormatting>
  <conditionalFormatting sqref="L17">
    <cfRule type="cellIs" dxfId="244" priority="78" stopIfTrue="1" operator="greaterThan">
      <formula>$K$17</formula>
    </cfRule>
  </conditionalFormatting>
  <conditionalFormatting sqref="L18">
    <cfRule type="cellIs" dxfId="243" priority="77" stopIfTrue="1" operator="greaterThan">
      <formula>$K$18</formula>
    </cfRule>
  </conditionalFormatting>
  <conditionalFormatting sqref="L19">
    <cfRule type="cellIs" dxfId="242" priority="76" stopIfTrue="1" operator="greaterThan">
      <formula>$K$19</formula>
    </cfRule>
  </conditionalFormatting>
  <conditionalFormatting sqref="L20">
    <cfRule type="cellIs" dxfId="241" priority="75" stopIfTrue="1" operator="greaterThan">
      <formula>$K$20</formula>
    </cfRule>
  </conditionalFormatting>
  <conditionalFormatting sqref="L44:M44">
    <cfRule type="cellIs" dxfId="240" priority="37" stopIfTrue="1" operator="greaterThan">
      <formula>$K$44</formula>
    </cfRule>
  </conditionalFormatting>
  <conditionalFormatting sqref="P9">
    <cfRule type="cellIs" dxfId="239" priority="72" stopIfTrue="1" operator="greaterThan">
      <formula>$O$9</formula>
    </cfRule>
  </conditionalFormatting>
  <conditionalFormatting sqref="P10">
    <cfRule type="cellIs" dxfId="238" priority="71" stopIfTrue="1" operator="greaterThan">
      <formula>$O$10</formula>
    </cfRule>
  </conditionalFormatting>
  <conditionalFormatting sqref="P11">
    <cfRule type="cellIs" dxfId="237" priority="70" stopIfTrue="1" operator="greaterThan">
      <formula>$O$11</formula>
    </cfRule>
  </conditionalFormatting>
  <conditionalFormatting sqref="P13">
    <cfRule type="cellIs" dxfId="236" priority="69" stopIfTrue="1" operator="greaterThan">
      <formula>$O$13</formula>
    </cfRule>
  </conditionalFormatting>
  <conditionalFormatting sqref="P14">
    <cfRule type="cellIs" dxfId="235" priority="68" stopIfTrue="1" operator="greaterThan">
      <formula>$O$14</formula>
    </cfRule>
  </conditionalFormatting>
  <conditionalFormatting sqref="P15">
    <cfRule type="cellIs" dxfId="234" priority="67" stopIfTrue="1" operator="greaterThan">
      <formula>$O$15</formula>
    </cfRule>
  </conditionalFormatting>
  <conditionalFormatting sqref="P16">
    <cfRule type="cellIs" dxfId="233" priority="66" stopIfTrue="1" operator="greaterThan">
      <formula>$O$16</formula>
    </cfRule>
  </conditionalFormatting>
  <conditionalFormatting sqref="P17">
    <cfRule type="cellIs" dxfId="232" priority="65" stopIfTrue="1" operator="greaterThan">
      <formula>$O$17</formula>
    </cfRule>
  </conditionalFormatting>
  <conditionalFormatting sqref="P18">
    <cfRule type="cellIs" dxfId="231" priority="64" stopIfTrue="1" operator="greaterThan">
      <formula>$O$18</formula>
    </cfRule>
  </conditionalFormatting>
  <conditionalFormatting sqref="P19">
    <cfRule type="cellIs" dxfId="230" priority="63" stopIfTrue="1" operator="greaterThan">
      <formula>$O$19</formula>
    </cfRule>
  </conditionalFormatting>
  <conditionalFormatting sqref="P20">
    <cfRule type="cellIs" dxfId="229" priority="62" stopIfTrue="1" operator="greaterThan">
      <formula>$O$20</formula>
    </cfRule>
  </conditionalFormatting>
  <conditionalFormatting sqref="P21">
    <cfRule type="cellIs" dxfId="228" priority="61" stopIfTrue="1" operator="greaterThan">
      <formula>$O$21</formula>
    </cfRule>
  </conditionalFormatting>
  <conditionalFormatting sqref="P22">
    <cfRule type="cellIs" dxfId="227" priority="60" stopIfTrue="1" operator="greaterThan">
      <formula>$O$22</formula>
    </cfRule>
  </conditionalFormatting>
  <conditionalFormatting sqref="P23">
    <cfRule type="cellIs" dxfId="226" priority="59" stopIfTrue="1" operator="greaterThan">
      <formula>$O$23</formula>
    </cfRule>
  </conditionalFormatting>
  <conditionalFormatting sqref="P24">
    <cfRule type="cellIs" dxfId="225" priority="58" stopIfTrue="1" operator="greaterThan">
      <formula>$O$24</formula>
    </cfRule>
  </conditionalFormatting>
  <conditionalFormatting sqref="P44:Q44">
    <cfRule type="cellIs" dxfId="224" priority="38" stopIfTrue="1" operator="greaterThan">
      <formula>$O$44</formula>
    </cfRule>
  </conditionalFormatting>
  <conditionalFormatting sqref="S22">
    <cfRule type="cellIs" dxfId="223" priority="6" stopIfTrue="1" operator="greaterThan">
      <formula>$S$21</formula>
    </cfRule>
  </conditionalFormatting>
  <conditionalFormatting sqref="S23">
    <cfRule type="cellIs" dxfId="222" priority="5" stopIfTrue="1" operator="greaterThan">
      <formula>$S$22</formula>
    </cfRule>
  </conditionalFormatting>
  <conditionalFormatting sqref="S23:T23">
    <cfRule type="cellIs" dxfId="221" priority="1" stopIfTrue="1" operator="greaterThan">
      <formula>$S$23</formula>
    </cfRule>
  </conditionalFormatting>
  <conditionalFormatting sqref="T9">
    <cfRule type="cellIs" dxfId="220" priority="57" stopIfTrue="1" operator="greaterThan">
      <formula>$S$9</formula>
    </cfRule>
  </conditionalFormatting>
  <conditionalFormatting sqref="T10">
    <cfRule type="cellIs" dxfId="219" priority="56" stopIfTrue="1" operator="greaterThan">
      <formula>$S$10</formula>
    </cfRule>
  </conditionalFormatting>
  <conditionalFormatting sqref="T11">
    <cfRule type="cellIs" dxfId="218" priority="55" stopIfTrue="1" operator="greaterThan">
      <formula>$S$11</formula>
    </cfRule>
  </conditionalFormatting>
  <conditionalFormatting sqref="T12">
    <cfRule type="cellIs" dxfId="217" priority="54" stopIfTrue="1" operator="greaterThan">
      <formula>$S$12</formula>
    </cfRule>
  </conditionalFormatting>
  <conditionalFormatting sqref="T13">
    <cfRule type="cellIs" dxfId="216" priority="53" stopIfTrue="1" operator="greaterThan">
      <formula>$S$13</formula>
    </cfRule>
  </conditionalFormatting>
  <conditionalFormatting sqref="T14">
    <cfRule type="cellIs" dxfId="215" priority="52" stopIfTrue="1" operator="greaterThan">
      <formula>$S$14</formula>
    </cfRule>
  </conditionalFormatting>
  <conditionalFormatting sqref="T15">
    <cfRule type="cellIs" dxfId="214" priority="51" stopIfTrue="1" operator="greaterThan">
      <formula>$S$15</formula>
    </cfRule>
  </conditionalFormatting>
  <conditionalFormatting sqref="T16">
    <cfRule type="cellIs" dxfId="213" priority="50" stopIfTrue="1" operator="greaterThan">
      <formula>$S$16</formula>
    </cfRule>
  </conditionalFormatting>
  <conditionalFormatting sqref="T17">
    <cfRule type="cellIs" dxfId="212" priority="49" stopIfTrue="1" operator="greaterThan">
      <formula>$S$17</formula>
    </cfRule>
  </conditionalFormatting>
  <conditionalFormatting sqref="T18">
    <cfRule type="cellIs" dxfId="211" priority="48" stopIfTrue="1" operator="greaterThan">
      <formula>$S$18</formula>
    </cfRule>
  </conditionalFormatting>
  <conditionalFormatting sqref="T19">
    <cfRule type="cellIs" dxfId="210" priority="47" stopIfTrue="1" operator="greaterThan">
      <formula>$S$19</formula>
    </cfRule>
  </conditionalFormatting>
  <conditionalFormatting sqref="T20">
    <cfRule type="cellIs" dxfId="209" priority="46" stopIfTrue="1" operator="greaterThan">
      <formula>$S$20</formula>
    </cfRule>
  </conditionalFormatting>
  <conditionalFormatting sqref="T21">
    <cfRule type="cellIs" dxfId="208" priority="3" stopIfTrue="1" operator="greaterThan">
      <formula>$S$21</formula>
    </cfRule>
  </conditionalFormatting>
  <conditionalFormatting sqref="T22">
    <cfRule type="cellIs" dxfId="207" priority="2" stopIfTrue="1" operator="greaterThan">
      <formula>$S$22</formula>
    </cfRule>
  </conditionalFormatting>
  <conditionalFormatting sqref="T44:U44">
    <cfRule type="cellIs" dxfId="206" priority="39" stopIfTrue="1" operator="greaterThan">
      <formula>$S$44</formula>
    </cfRule>
  </conditionalFormatting>
  <conditionalFormatting sqref="X9">
    <cfRule type="cellIs" dxfId="205" priority="45" stopIfTrue="1" operator="greaterThan">
      <formula>$W$9</formula>
    </cfRule>
  </conditionalFormatting>
  <conditionalFormatting sqref="X10">
    <cfRule type="cellIs" dxfId="204" priority="44" stopIfTrue="1" operator="greaterThan">
      <formula>$W$10</formula>
    </cfRule>
  </conditionalFormatting>
  <conditionalFormatting sqref="X11">
    <cfRule type="cellIs" dxfId="203" priority="43" stopIfTrue="1" operator="greaterThan">
      <formula>$W$11</formula>
    </cfRule>
  </conditionalFormatting>
  <conditionalFormatting sqref="X12">
    <cfRule type="cellIs" dxfId="202" priority="42" stopIfTrue="1" operator="greaterThan">
      <formula>$W$12</formula>
    </cfRule>
  </conditionalFormatting>
  <conditionalFormatting sqref="X13">
    <cfRule type="cellIs" dxfId="201" priority="41" stopIfTrue="1" operator="greaterThan">
      <formula>$W$13</formula>
    </cfRule>
  </conditionalFormatting>
  <conditionalFormatting sqref="X14:X15">
    <cfRule type="cellIs" dxfId="200" priority="40" stopIfTrue="1" operator="greaterThan">
      <formula>$W$14</formula>
    </cfRule>
  </conditionalFormatting>
  <conditionalFormatting sqref="X15">
    <cfRule type="cellIs" dxfId="199" priority="34" stopIfTrue="1" operator="greaterThan">
      <formula>$W$15</formula>
    </cfRule>
  </conditionalFormatting>
  <conditionalFormatting sqref="X16">
    <cfRule type="cellIs" dxfId="198" priority="28" stopIfTrue="1" operator="greaterThan">
      <formula>$W$16</formula>
    </cfRule>
  </conditionalFormatting>
  <conditionalFormatting sqref="X17">
    <cfRule type="cellIs" dxfId="197" priority="33" stopIfTrue="1" operator="greaterThan">
      <formula>$W$17</formula>
    </cfRule>
  </conditionalFormatting>
  <conditionalFormatting sqref="X18">
    <cfRule type="cellIs" dxfId="196" priority="32" stopIfTrue="1" operator="greaterThan">
      <formula>$W$18</formula>
    </cfRule>
  </conditionalFormatting>
  <conditionalFormatting sqref="X19">
    <cfRule type="cellIs" dxfId="195" priority="31" stopIfTrue="1" operator="greaterThan">
      <formula>$W$19</formula>
    </cfRule>
  </conditionalFormatting>
  <conditionalFormatting sqref="X20">
    <cfRule type="cellIs" dxfId="194" priority="30" stopIfTrue="1" operator="greaterThan">
      <formula>$W$20</formula>
    </cfRule>
  </conditionalFormatting>
  <conditionalFormatting sqref="X21">
    <cfRule type="cellIs" dxfId="193" priority="29" stopIfTrue="1" operator="greaterThan">
      <formula>$W$21</formula>
    </cfRule>
  </conditionalFormatting>
  <conditionalFormatting sqref="X22">
    <cfRule type="cellIs" dxfId="192" priority="26" stopIfTrue="1" operator="greaterThan">
      <formula>$W$22</formula>
    </cfRule>
  </conditionalFormatting>
  <conditionalFormatting sqref="X23">
    <cfRule type="cellIs" dxfId="191" priority="25" stopIfTrue="1" operator="greaterThan">
      <formula>$W$23</formula>
    </cfRule>
  </conditionalFormatting>
  <conditionalFormatting sqref="X24">
    <cfRule type="cellIs" dxfId="190" priority="24" stopIfTrue="1" operator="greaterThan">
      <formula>$W$24</formula>
    </cfRule>
  </conditionalFormatting>
  <conditionalFormatting sqref="X25">
    <cfRule type="cellIs" dxfId="189" priority="23" stopIfTrue="1" operator="greaterThan">
      <formula>$W$25</formula>
    </cfRule>
  </conditionalFormatting>
  <conditionalFormatting sqref="X26">
    <cfRule type="cellIs" dxfId="188" priority="22" stopIfTrue="1" operator="greaterThan">
      <formula>$W$26</formula>
    </cfRule>
  </conditionalFormatting>
  <conditionalFormatting sqref="X27">
    <cfRule type="cellIs" dxfId="187" priority="21" stopIfTrue="1" operator="greaterThan">
      <formula>$W$27</formula>
    </cfRule>
  </conditionalFormatting>
  <conditionalFormatting sqref="X28">
    <cfRule type="cellIs" dxfId="186" priority="20" stopIfTrue="1" operator="greaterThan">
      <formula>$W$28</formula>
    </cfRule>
  </conditionalFormatting>
  <conditionalFormatting sqref="X32">
    <cfRule type="cellIs" dxfId="185" priority="27" stopIfTrue="1" operator="greaterThan">
      <formula>$W$32</formula>
    </cfRule>
  </conditionalFormatting>
  <conditionalFormatting sqref="X44:Y44">
    <cfRule type="cellIs" dxfId="184" priority="36" stopIfTrue="1" operator="greaterThan">
      <formula>$W$44</formula>
    </cfRule>
  </conditionalFormatting>
  <conditionalFormatting sqref="AB9">
    <cfRule type="cellIs" dxfId="183" priority="13" stopIfTrue="1" operator="greaterThan">
      <formula>$AA$9</formula>
    </cfRule>
  </conditionalFormatting>
  <conditionalFormatting sqref="AB10">
    <cfRule type="cellIs" dxfId="182" priority="12" stopIfTrue="1" operator="greaterThan">
      <formula>$AA$10</formula>
    </cfRule>
  </conditionalFormatting>
  <conditionalFormatting sqref="AB11">
    <cfRule type="cellIs" dxfId="181" priority="11" stopIfTrue="1" operator="greaterThan">
      <formula>$AA$11</formula>
    </cfRule>
  </conditionalFormatting>
  <conditionalFormatting sqref="AB12">
    <cfRule type="cellIs" dxfId="180" priority="10" stopIfTrue="1" operator="greaterThan">
      <formula>$AA$12</formula>
    </cfRule>
  </conditionalFormatting>
  <conditionalFormatting sqref="AB13">
    <cfRule type="cellIs" dxfId="179" priority="9" stopIfTrue="1" operator="greaterThan">
      <formula>$AA$13</formula>
    </cfRule>
  </conditionalFormatting>
  <conditionalFormatting sqref="AB14">
    <cfRule type="cellIs" dxfId="178" priority="8" stopIfTrue="1" operator="greaterThan">
      <formula>$AA$14</formula>
    </cfRule>
  </conditionalFormatting>
  <conditionalFormatting sqref="AB15">
    <cfRule type="cellIs" dxfId="177" priority="7" stopIfTrue="1" operator="greaterThan">
      <formula>$AA$15</formula>
    </cfRule>
  </conditionalFormatting>
  <conditionalFormatting sqref="AB17">
    <cfRule type="cellIs" dxfId="176" priority="19" stopIfTrue="1" operator="greaterThan">
      <formula>$AA$17</formula>
    </cfRule>
  </conditionalFormatting>
  <conditionalFormatting sqref="AB18">
    <cfRule type="cellIs" dxfId="175" priority="18" stopIfTrue="1" operator="greaterThan">
      <formula>$AA$18</formula>
    </cfRule>
  </conditionalFormatting>
  <conditionalFormatting sqref="AB19">
    <cfRule type="cellIs" dxfId="174" priority="17" stopIfTrue="1" operator="greaterThan">
      <formula>$AA$19</formula>
    </cfRule>
  </conditionalFormatting>
  <conditionalFormatting sqref="AB20">
    <cfRule type="cellIs" dxfId="173" priority="16" stopIfTrue="1" operator="greaterThan">
      <formula>$AA$20</formula>
    </cfRule>
  </conditionalFormatting>
  <conditionalFormatting sqref="AB21">
    <cfRule type="cellIs" dxfId="172" priority="15" stopIfTrue="1" operator="greaterThan">
      <formula>$AA$21</formula>
    </cfRule>
  </conditionalFormatting>
  <conditionalFormatting sqref="AB22">
    <cfRule type="cellIs" dxfId="171" priority="14" stopIfTrue="1" operator="greaterThan">
      <formula>$AA$22</formula>
    </cfRule>
  </conditionalFormatting>
  <conditionalFormatting sqref="AB44:AC44">
    <cfRule type="cellIs" dxfId="170" priority="35" stopIfTrue="1" operator="greaterThan">
      <formula>$AA$44</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FBEC-9D82-4C22-9467-977D6FC8521E}">
  <sheetPr>
    <pageSetUpPr fitToPage="1"/>
  </sheetPr>
  <dimension ref="A1:AD50"/>
  <sheetViews>
    <sheetView showZeros="0" zoomScale="80" zoomScaleNormal="80" workbookViewId="0">
      <selection activeCell="P43" sqref="P43"/>
    </sheetView>
  </sheetViews>
  <sheetFormatPr defaultRowHeight="13"/>
  <cols>
    <col min="1" max="1" width="6.58203125" style="21" customWidth="1"/>
    <col min="2" max="2" width="10.25" style="21" customWidth="1"/>
    <col min="3" max="4" width="7.58203125" style="21" customWidth="1"/>
    <col min="5" max="5" width="2.58203125" style="21" customWidth="1"/>
    <col min="6" max="6" width="11.58203125" style="21" customWidth="1"/>
    <col min="7" max="8" width="7.58203125" style="21" customWidth="1"/>
    <col min="9" max="9" width="2.58203125" style="21" customWidth="1"/>
    <col min="10" max="10" width="9.58203125" style="21" customWidth="1"/>
    <col min="11" max="12" width="7.58203125" style="21" customWidth="1"/>
    <col min="13" max="13" width="2.58203125" style="21" customWidth="1"/>
    <col min="14" max="14" width="9.58203125" style="21" customWidth="1"/>
    <col min="15" max="16" width="7.58203125" style="21" customWidth="1"/>
    <col min="17" max="17" width="2.58203125" style="21" customWidth="1"/>
    <col min="18" max="18" width="11.33203125" style="21" customWidth="1"/>
    <col min="19" max="20" width="7.58203125" style="21" customWidth="1"/>
    <col min="21" max="21" width="2.58203125" style="192" customWidth="1"/>
    <col min="22" max="22" width="8.25" style="21" customWidth="1"/>
    <col min="23" max="24" width="7.58203125" style="21" customWidth="1"/>
    <col min="25" max="25" width="2.58203125" style="21" customWidth="1"/>
    <col min="26" max="26" width="9.58203125" style="21" customWidth="1"/>
    <col min="27" max="28" width="7.58203125" style="21" customWidth="1"/>
    <col min="29" max="29" width="2.58203125" style="21" customWidth="1"/>
    <col min="30" max="256" width="9" style="21"/>
    <col min="257" max="257" width="6.58203125" style="21" customWidth="1"/>
    <col min="258" max="258" width="10.25" style="21" customWidth="1"/>
    <col min="259" max="260" width="7.58203125" style="21" customWidth="1"/>
    <col min="261" max="261" width="2.58203125" style="21" customWidth="1"/>
    <col min="262" max="262" width="11.58203125" style="21" customWidth="1"/>
    <col min="263" max="264" width="7.58203125" style="21" customWidth="1"/>
    <col min="265" max="265" width="2.58203125" style="21" customWidth="1"/>
    <col min="266" max="266" width="9.58203125" style="21" customWidth="1"/>
    <col min="267" max="268" width="7.58203125" style="21" customWidth="1"/>
    <col min="269" max="269" width="2.58203125" style="21" customWidth="1"/>
    <col min="270" max="270" width="9.58203125" style="21" customWidth="1"/>
    <col min="271" max="272" width="7.58203125" style="21" customWidth="1"/>
    <col min="273" max="273" width="2.58203125" style="21" customWidth="1"/>
    <col min="274" max="274" width="11.33203125" style="21" customWidth="1"/>
    <col min="275" max="276" width="7.58203125" style="21" customWidth="1"/>
    <col min="277" max="277" width="2.58203125" style="21" customWidth="1"/>
    <col min="278" max="278" width="8.25" style="21" customWidth="1"/>
    <col min="279" max="280" width="7.58203125" style="21" customWidth="1"/>
    <col min="281" max="281" width="2.58203125" style="21" customWidth="1"/>
    <col min="282" max="282" width="9.58203125" style="21" customWidth="1"/>
    <col min="283" max="284" width="7.58203125" style="21" customWidth="1"/>
    <col min="285" max="285" width="2.58203125" style="21" customWidth="1"/>
    <col min="286" max="512" width="9" style="21"/>
    <col min="513" max="513" width="6.58203125" style="21" customWidth="1"/>
    <col min="514" max="514" width="10.25" style="21" customWidth="1"/>
    <col min="515" max="516" width="7.58203125" style="21" customWidth="1"/>
    <col min="517" max="517" width="2.58203125" style="21" customWidth="1"/>
    <col min="518" max="518" width="11.58203125" style="21" customWidth="1"/>
    <col min="519" max="520" width="7.58203125" style="21" customWidth="1"/>
    <col min="521" max="521" width="2.58203125" style="21" customWidth="1"/>
    <col min="522" max="522" width="9.58203125" style="21" customWidth="1"/>
    <col min="523" max="524" width="7.58203125" style="21" customWidth="1"/>
    <col min="525" max="525" width="2.58203125" style="21" customWidth="1"/>
    <col min="526" max="526" width="9.58203125" style="21" customWidth="1"/>
    <col min="527" max="528" width="7.58203125" style="21" customWidth="1"/>
    <col min="529" max="529" width="2.58203125" style="21" customWidth="1"/>
    <col min="530" max="530" width="11.33203125" style="21" customWidth="1"/>
    <col min="531" max="532" width="7.58203125" style="21" customWidth="1"/>
    <col min="533" max="533" width="2.58203125" style="21" customWidth="1"/>
    <col min="534" max="534" width="8.25" style="21" customWidth="1"/>
    <col min="535" max="536" width="7.58203125" style="21" customWidth="1"/>
    <col min="537" max="537" width="2.58203125" style="21" customWidth="1"/>
    <col min="538" max="538" width="9.58203125" style="21" customWidth="1"/>
    <col min="539" max="540" width="7.58203125" style="21" customWidth="1"/>
    <col min="541" max="541" width="2.58203125" style="21" customWidth="1"/>
    <col min="542" max="768" width="9" style="21"/>
    <col min="769" max="769" width="6.58203125" style="21" customWidth="1"/>
    <col min="770" max="770" width="10.25" style="21" customWidth="1"/>
    <col min="771" max="772" width="7.58203125" style="21" customWidth="1"/>
    <col min="773" max="773" width="2.58203125" style="21" customWidth="1"/>
    <col min="774" max="774" width="11.58203125" style="21" customWidth="1"/>
    <col min="775" max="776" width="7.58203125" style="21" customWidth="1"/>
    <col min="777" max="777" width="2.58203125" style="21" customWidth="1"/>
    <col min="778" max="778" width="9.58203125" style="21" customWidth="1"/>
    <col min="779" max="780" width="7.58203125" style="21" customWidth="1"/>
    <col min="781" max="781" width="2.58203125" style="21" customWidth="1"/>
    <col min="782" max="782" width="9.58203125" style="21" customWidth="1"/>
    <col min="783" max="784" width="7.58203125" style="21" customWidth="1"/>
    <col min="785" max="785" width="2.58203125" style="21" customWidth="1"/>
    <col min="786" max="786" width="11.33203125" style="21" customWidth="1"/>
    <col min="787" max="788" width="7.58203125" style="21" customWidth="1"/>
    <col min="789" max="789" width="2.58203125" style="21" customWidth="1"/>
    <col min="790" max="790" width="8.25" style="21" customWidth="1"/>
    <col min="791" max="792" width="7.58203125" style="21" customWidth="1"/>
    <col min="793" max="793" width="2.58203125" style="21" customWidth="1"/>
    <col min="794" max="794" width="9.58203125" style="21" customWidth="1"/>
    <col min="795" max="796" width="7.58203125" style="21" customWidth="1"/>
    <col min="797" max="797" width="2.58203125" style="21" customWidth="1"/>
    <col min="798" max="1024" width="9" style="21"/>
    <col min="1025" max="1025" width="6.58203125" style="21" customWidth="1"/>
    <col min="1026" max="1026" width="10.25" style="21" customWidth="1"/>
    <col min="1027" max="1028" width="7.58203125" style="21" customWidth="1"/>
    <col min="1029" max="1029" width="2.58203125" style="21" customWidth="1"/>
    <col min="1030" max="1030" width="11.58203125" style="21" customWidth="1"/>
    <col min="1031" max="1032" width="7.58203125" style="21" customWidth="1"/>
    <col min="1033" max="1033" width="2.58203125" style="21" customWidth="1"/>
    <col min="1034" max="1034" width="9.58203125" style="21" customWidth="1"/>
    <col min="1035" max="1036" width="7.58203125" style="21" customWidth="1"/>
    <col min="1037" max="1037" width="2.58203125" style="21" customWidth="1"/>
    <col min="1038" max="1038" width="9.58203125" style="21" customWidth="1"/>
    <col min="1039" max="1040" width="7.58203125" style="21" customWidth="1"/>
    <col min="1041" max="1041" width="2.58203125" style="21" customWidth="1"/>
    <col min="1042" max="1042" width="11.33203125" style="21" customWidth="1"/>
    <col min="1043" max="1044" width="7.58203125" style="21" customWidth="1"/>
    <col min="1045" max="1045" width="2.58203125" style="21" customWidth="1"/>
    <col min="1046" max="1046" width="8.25" style="21" customWidth="1"/>
    <col min="1047" max="1048" width="7.58203125" style="21" customWidth="1"/>
    <col min="1049" max="1049" width="2.58203125" style="21" customWidth="1"/>
    <col min="1050" max="1050" width="9.58203125" style="21" customWidth="1"/>
    <col min="1051" max="1052" width="7.58203125" style="21" customWidth="1"/>
    <col min="1053" max="1053" width="2.58203125" style="21" customWidth="1"/>
    <col min="1054" max="1280" width="9" style="21"/>
    <col min="1281" max="1281" width="6.58203125" style="21" customWidth="1"/>
    <col min="1282" max="1282" width="10.25" style="21" customWidth="1"/>
    <col min="1283" max="1284" width="7.58203125" style="21" customWidth="1"/>
    <col min="1285" max="1285" width="2.58203125" style="21" customWidth="1"/>
    <col min="1286" max="1286" width="11.58203125" style="21" customWidth="1"/>
    <col min="1287" max="1288" width="7.58203125" style="21" customWidth="1"/>
    <col min="1289" max="1289" width="2.58203125" style="21" customWidth="1"/>
    <col min="1290" max="1290" width="9.58203125" style="21" customWidth="1"/>
    <col min="1291" max="1292" width="7.58203125" style="21" customWidth="1"/>
    <col min="1293" max="1293" width="2.58203125" style="21" customWidth="1"/>
    <col min="1294" max="1294" width="9.58203125" style="21" customWidth="1"/>
    <col min="1295" max="1296" width="7.58203125" style="21" customWidth="1"/>
    <col min="1297" max="1297" width="2.58203125" style="21" customWidth="1"/>
    <col min="1298" max="1298" width="11.33203125" style="21" customWidth="1"/>
    <col min="1299" max="1300" width="7.58203125" style="21" customWidth="1"/>
    <col min="1301" max="1301" width="2.58203125" style="21" customWidth="1"/>
    <col min="1302" max="1302" width="8.25" style="21" customWidth="1"/>
    <col min="1303" max="1304" width="7.58203125" style="21" customWidth="1"/>
    <col min="1305" max="1305" width="2.58203125" style="21" customWidth="1"/>
    <col min="1306" max="1306" width="9.58203125" style="21" customWidth="1"/>
    <col min="1307" max="1308" width="7.58203125" style="21" customWidth="1"/>
    <col min="1309" max="1309" width="2.58203125" style="21" customWidth="1"/>
    <col min="1310" max="1536" width="9" style="21"/>
    <col min="1537" max="1537" width="6.58203125" style="21" customWidth="1"/>
    <col min="1538" max="1538" width="10.25" style="21" customWidth="1"/>
    <col min="1539" max="1540" width="7.58203125" style="21" customWidth="1"/>
    <col min="1541" max="1541" width="2.58203125" style="21" customWidth="1"/>
    <col min="1542" max="1542" width="11.58203125" style="21" customWidth="1"/>
    <col min="1543" max="1544" width="7.58203125" style="21" customWidth="1"/>
    <col min="1545" max="1545" width="2.58203125" style="21" customWidth="1"/>
    <col min="1546" max="1546" width="9.58203125" style="21" customWidth="1"/>
    <col min="1547" max="1548" width="7.58203125" style="21" customWidth="1"/>
    <col min="1549" max="1549" width="2.58203125" style="21" customWidth="1"/>
    <col min="1550" max="1550" width="9.58203125" style="21" customWidth="1"/>
    <col min="1551" max="1552" width="7.58203125" style="21" customWidth="1"/>
    <col min="1553" max="1553" width="2.58203125" style="21" customWidth="1"/>
    <col min="1554" max="1554" width="11.33203125" style="21" customWidth="1"/>
    <col min="1555" max="1556" width="7.58203125" style="21" customWidth="1"/>
    <col min="1557" max="1557" width="2.58203125" style="21" customWidth="1"/>
    <col min="1558" max="1558" width="8.25" style="21" customWidth="1"/>
    <col min="1559" max="1560" width="7.58203125" style="21" customWidth="1"/>
    <col min="1561" max="1561" width="2.58203125" style="21" customWidth="1"/>
    <col min="1562" max="1562" width="9.58203125" style="21" customWidth="1"/>
    <col min="1563" max="1564" width="7.58203125" style="21" customWidth="1"/>
    <col min="1565" max="1565" width="2.58203125" style="21" customWidth="1"/>
    <col min="1566" max="1792" width="9" style="21"/>
    <col min="1793" max="1793" width="6.58203125" style="21" customWidth="1"/>
    <col min="1794" max="1794" width="10.25" style="21" customWidth="1"/>
    <col min="1795" max="1796" width="7.58203125" style="21" customWidth="1"/>
    <col min="1797" max="1797" width="2.58203125" style="21" customWidth="1"/>
    <col min="1798" max="1798" width="11.58203125" style="21" customWidth="1"/>
    <col min="1799" max="1800" width="7.58203125" style="21" customWidth="1"/>
    <col min="1801" max="1801" width="2.58203125" style="21" customWidth="1"/>
    <col min="1802" max="1802" width="9.58203125" style="21" customWidth="1"/>
    <col min="1803" max="1804" width="7.58203125" style="21" customWidth="1"/>
    <col min="1805" max="1805" width="2.58203125" style="21" customWidth="1"/>
    <col min="1806" max="1806" width="9.58203125" style="21" customWidth="1"/>
    <col min="1807" max="1808" width="7.58203125" style="21" customWidth="1"/>
    <col min="1809" max="1809" width="2.58203125" style="21" customWidth="1"/>
    <col min="1810" max="1810" width="11.33203125" style="21" customWidth="1"/>
    <col min="1811" max="1812" width="7.58203125" style="21" customWidth="1"/>
    <col min="1813" max="1813" width="2.58203125" style="21" customWidth="1"/>
    <col min="1814" max="1814" width="8.25" style="21" customWidth="1"/>
    <col min="1815" max="1816" width="7.58203125" style="21" customWidth="1"/>
    <col min="1817" max="1817" width="2.58203125" style="21" customWidth="1"/>
    <col min="1818" max="1818" width="9.58203125" style="21" customWidth="1"/>
    <col min="1819" max="1820" width="7.58203125" style="21" customWidth="1"/>
    <col min="1821" max="1821" width="2.58203125" style="21" customWidth="1"/>
    <col min="1822" max="2048" width="9" style="21"/>
    <col min="2049" max="2049" width="6.58203125" style="21" customWidth="1"/>
    <col min="2050" max="2050" width="10.25" style="21" customWidth="1"/>
    <col min="2051" max="2052" width="7.58203125" style="21" customWidth="1"/>
    <col min="2053" max="2053" width="2.58203125" style="21" customWidth="1"/>
    <col min="2054" max="2054" width="11.58203125" style="21" customWidth="1"/>
    <col min="2055" max="2056" width="7.58203125" style="21" customWidth="1"/>
    <col min="2057" max="2057" width="2.58203125" style="21" customWidth="1"/>
    <col min="2058" max="2058" width="9.58203125" style="21" customWidth="1"/>
    <col min="2059" max="2060" width="7.58203125" style="21" customWidth="1"/>
    <col min="2061" max="2061" width="2.58203125" style="21" customWidth="1"/>
    <col min="2062" max="2062" width="9.58203125" style="21" customWidth="1"/>
    <col min="2063" max="2064" width="7.58203125" style="21" customWidth="1"/>
    <col min="2065" max="2065" width="2.58203125" style="21" customWidth="1"/>
    <col min="2066" max="2066" width="11.33203125" style="21" customWidth="1"/>
    <col min="2067" max="2068" width="7.58203125" style="21" customWidth="1"/>
    <col min="2069" max="2069" width="2.58203125" style="21" customWidth="1"/>
    <col min="2070" max="2070" width="8.25" style="21" customWidth="1"/>
    <col min="2071" max="2072" width="7.58203125" style="21" customWidth="1"/>
    <col min="2073" max="2073" width="2.58203125" style="21" customWidth="1"/>
    <col min="2074" max="2074" width="9.58203125" style="21" customWidth="1"/>
    <col min="2075" max="2076" width="7.58203125" style="21" customWidth="1"/>
    <col min="2077" max="2077" width="2.58203125" style="21" customWidth="1"/>
    <col min="2078" max="2304" width="9" style="21"/>
    <col min="2305" max="2305" width="6.58203125" style="21" customWidth="1"/>
    <col min="2306" max="2306" width="10.25" style="21" customWidth="1"/>
    <col min="2307" max="2308" width="7.58203125" style="21" customWidth="1"/>
    <col min="2309" max="2309" width="2.58203125" style="21" customWidth="1"/>
    <col min="2310" max="2310" width="11.58203125" style="21" customWidth="1"/>
    <col min="2311" max="2312" width="7.58203125" style="21" customWidth="1"/>
    <col min="2313" max="2313" width="2.58203125" style="21" customWidth="1"/>
    <col min="2314" max="2314" width="9.58203125" style="21" customWidth="1"/>
    <col min="2315" max="2316" width="7.58203125" style="21" customWidth="1"/>
    <col min="2317" max="2317" width="2.58203125" style="21" customWidth="1"/>
    <col min="2318" max="2318" width="9.58203125" style="21" customWidth="1"/>
    <col min="2319" max="2320" width="7.58203125" style="21" customWidth="1"/>
    <col min="2321" max="2321" width="2.58203125" style="21" customWidth="1"/>
    <col min="2322" max="2322" width="11.33203125" style="21" customWidth="1"/>
    <col min="2323" max="2324" width="7.58203125" style="21" customWidth="1"/>
    <col min="2325" max="2325" width="2.58203125" style="21" customWidth="1"/>
    <col min="2326" max="2326" width="8.25" style="21" customWidth="1"/>
    <col min="2327" max="2328" width="7.58203125" style="21" customWidth="1"/>
    <col min="2329" max="2329" width="2.58203125" style="21" customWidth="1"/>
    <col min="2330" max="2330" width="9.58203125" style="21" customWidth="1"/>
    <col min="2331" max="2332" width="7.58203125" style="21" customWidth="1"/>
    <col min="2333" max="2333" width="2.58203125" style="21" customWidth="1"/>
    <col min="2334" max="2560" width="9" style="21"/>
    <col min="2561" max="2561" width="6.58203125" style="21" customWidth="1"/>
    <col min="2562" max="2562" width="10.25" style="21" customWidth="1"/>
    <col min="2563" max="2564" width="7.58203125" style="21" customWidth="1"/>
    <col min="2565" max="2565" width="2.58203125" style="21" customWidth="1"/>
    <col min="2566" max="2566" width="11.58203125" style="21" customWidth="1"/>
    <col min="2567" max="2568" width="7.58203125" style="21" customWidth="1"/>
    <col min="2569" max="2569" width="2.58203125" style="21" customWidth="1"/>
    <col min="2570" max="2570" width="9.58203125" style="21" customWidth="1"/>
    <col min="2571" max="2572" width="7.58203125" style="21" customWidth="1"/>
    <col min="2573" max="2573" width="2.58203125" style="21" customWidth="1"/>
    <col min="2574" max="2574" width="9.58203125" style="21" customWidth="1"/>
    <col min="2575" max="2576" width="7.58203125" style="21" customWidth="1"/>
    <col min="2577" max="2577" width="2.58203125" style="21" customWidth="1"/>
    <col min="2578" max="2578" width="11.33203125" style="21" customWidth="1"/>
    <col min="2579" max="2580" width="7.58203125" style="21" customWidth="1"/>
    <col min="2581" max="2581" width="2.58203125" style="21" customWidth="1"/>
    <col min="2582" max="2582" width="8.25" style="21" customWidth="1"/>
    <col min="2583" max="2584" width="7.58203125" style="21" customWidth="1"/>
    <col min="2585" max="2585" width="2.58203125" style="21" customWidth="1"/>
    <col min="2586" max="2586" width="9.58203125" style="21" customWidth="1"/>
    <col min="2587" max="2588" width="7.58203125" style="21" customWidth="1"/>
    <col min="2589" max="2589" width="2.58203125" style="21" customWidth="1"/>
    <col min="2590" max="2816" width="9" style="21"/>
    <col min="2817" max="2817" width="6.58203125" style="21" customWidth="1"/>
    <col min="2818" max="2818" width="10.25" style="21" customWidth="1"/>
    <col min="2819" max="2820" width="7.58203125" style="21" customWidth="1"/>
    <col min="2821" max="2821" width="2.58203125" style="21" customWidth="1"/>
    <col min="2822" max="2822" width="11.58203125" style="21" customWidth="1"/>
    <col min="2823" max="2824" width="7.58203125" style="21" customWidth="1"/>
    <col min="2825" max="2825" width="2.58203125" style="21" customWidth="1"/>
    <col min="2826" max="2826" width="9.58203125" style="21" customWidth="1"/>
    <col min="2827" max="2828" width="7.58203125" style="21" customWidth="1"/>
    <col min="2829" max="2829" width="2.58203125" style="21" customWidth="1"/>
    <col min="2830" max="2830" width="9.58203125" style="21" customWidth="1"/>
    <col min="2831" max="2832" width="7.58203125" style="21" customWidth="1"/>
    <col min="2833" max="2833" width="2.58203125" style="21" customWidth="1"/>
    <col min="2834" max="2834" width="11.33203125" style="21" customWidth="1"/>
    <col min="2835" max="2836" width="7.58203125" style="21" customWidth="1"/>
    <col min="2837" max="2837" width="2.58203125" style="21" customWidth="1"/>
    <col min="2838" max="2838" width="8.25" style="21" customWidth="1"/>
    <col min="2839" max="2840" width="7.58203125" style="21" customWidth="1"/>
    <col min="2841" max="2841" width="2.58203125" style="21" customWidth="1"/>
    <col min="2842" max="2842" width="9.58203125" style="21" customWidth="1"/>
    <col min="2843" max="2844" width="7.58203125" style="21" customWidth="1"/>
    <col min="2845" max="2845" width="2.58203125" style="21" customWidth="1"/>
    <col min="2846" max="3072" width="9" style="21"/>
    <col min="3073" max="3073" width="6.58203125" style="21" customWidth="1"/>
    <col min="3074" max="3074" width="10.25" style="21" customWidth="1"/>
    <col min="3075" max="3076" width="7.58203125" style="21" customWidth="1"/>
    <col min="3077" max="3077" width="2.58203125" style="21" customWidth="1"/>
    <col min="3078" max="3078" width="11.58203125" style="21" customWidth="1"/>
    <col min="3079" max="3080" width="7.58203125" style="21" customWidth="1"/>
    <col min="3081" max="3081" width="2.58203125" style="21" customWidth="1"/>
    <col min="3082" max="3082" width="9.58203125" style="21" customWidth="1"/>
    <col min="3083" max="3084" width="7.58203125" style="21" customWidth="1"/>
    <col min="3085" max="3085" width="2.58203125" style="21" customWidth="1"/>
    <col min="3086" max="3086" width="9.58203125" style="21" customWidth="1"/>
    <col min="3087" max="3088" width="7.58203125" style="21" customWidth="1"/>
    <col min="3089" max="3089" width="2.58203125" style="21" customWidth="1"/>
    <col min="3090" max="3090" width="11.33203125" style="21" customWidth="1"/>
    <col min="3091" max="3092" width="7.58203125" style="21" customWidth="1"/>
    <col min="3093" max="3093" width="2.58203125" style="21" customWidth="1"/>
    <col min="3094" max="3094" width="8.25" style="21" customWidth="1"/>
    <col min="3095" max="3096" width="7.58203125" style="21" customWidth="1"/>
    <col min="3097" max="3097" width="2.58203125" style="21" customWidth="1"/>
    <col min="3098" max="3098" width="9.58203125" style="21" customWidth="1"/>
    <col min="3099" max="3100" width="7.58203125" style="21" customWidth="1"/>
    <col min="3101" max="3101" width="2.58203125" style="21" customWidth="1"/>
    <col min="3102" max="3328" width="9" style="21"/>
    <col min="3329" max="3329" width="6.58203125" style="21" customWidth="1"/>
    <col min="3330" max="3330" width="10.25" style="21" customWidth="1"/>
    <col min="3331" max="3332" width="7.58203125" style="21" customWidth="1"/>
    <col min="3333" max="3333" width="2.58203125" style="21" customWidth="1"/>
    <col min="3334" max="3334" width="11.58203125" style="21" customWidth="1"/>
    <col min="3335" max="3336" width="7.58203125" style="21" customWidth="1"/>
    <col min="3337" max="3337" width="2.58203125" style="21" customWidth="1"/>
    <col min="3338" max="3338" width="9.58203125" style="21" customWidth="1"/>
    <col min="3339" max="3340" width="7.58203125" style="21" customWidth="1"/>
    <col min="3341" max="3341" width="2.58203125" style="21" customWidth="1"/>
    <col min="3342" max="3342" width="9.58203125" style="21" customWidth="1"/>
    <col min="3343" max="3344" width="7.58203125" style="21" customWidth="1"/>
    <col min="3345" max="3345" width="2.58203125" style="21" customWidth="1"/>
    <col min="3346" max="3346" width="11.33203125" style="21" customWidth="1"/>
    <col min="3347" max="3348" width="7.58203125" style="21" customWidth="1"/>
    <col min="3349" max="3349" width="2.58203125" style="21" customWidth="1"/>
    <col min="3350" max="3350" width="8.25" style="21" customWidth="1"/>
    <col min="3351" max="3352" width="7.58203125" style="21" customWidth="1"/>
    <col min="3353" max="3353" width="2.58203125" style="21" customWidth="1"/>
    <col min="3354" max="3354" width="9.58203125" style="21" customWidth="1"/>
    <col min="3355" max="3356" width="7.58203125" style="21" customWidth="1"/>
    <col min="3357" max="3357" width="2.58203125" style="21" customWidth="1"/>
    <col min="3358" max="3584" width="9" style="21"/>
    <col min="3585" max="3585" width="6.58203125" style="21" customWidth="1"/>
    <col min="3586" max="3586" width="10.25" style="21" customWidth="1"/>
    <col min="3587" max="3588" width="7.58203125" style="21" customWidth="1"/>
    <col min="3589" max="3589" width="2.58203125" style="21" customWidth="1"/>
    <col min="3590" max="3590" width="11.58203125" style="21" customWidth="1"/>
    <col min="3591" max="3592" width="7.58203125" style="21" customWidth="1"/>
    <col min="3593" max="3593" width="2.58203125" style="21" customWidth="1"/>
    <col min="3594" max="3594" width="9.58203125" style="21" customWidth="1"/>
    <col min="3595" max="3596" width="7.58203125" style="21" customWidth="1"/>
    <col min="3597" max="3597" width="2.58203125" style="21" customWidth="1"/>
    <col min="3598" max="3598" width="9.58203125" style="21" customWidth="1"/>
    <col min="3599" max="3600" width="7.58203125" style="21" customWidth="1"/>
    <col min="3601" max="3601" width="2.58203125" style="21" customWidth="1"/>
    <col min="3602" max="3602" width="11.33203125" style="21" customWidth="1"/>
    <col min="3603" max="3604" width="7.58203125" style="21" customWidth="1"/>
    <col min="3605" max="3605" width="2.58203125" style="21" customWidth="1"/>
    <col min="3606" max="3606" width="8.25" style="21" customWidth="1"/>
    <col min="3607" max="3608" width="7.58203125" style="21" customWidth="1"/>
    <col min="3609" max="3609" width="2.58203125" style="21" customWidth="1"/>
    <col min="3610" max="3610" width="9.58203125" style="21" customWidth="1"/>
    <col min="3611" max="3612" width="7.58203125" style="21" customWidth="1"/>
    <col min="3613" max="3613" width="2.58203125" style="21" customWidth="1"/>
    <col min="3614" max="3840" width="9" style="21"/>
    <col min="3841" max="3841" width="6.58203125" style="21" customWidth="1"/>
    <col min="3842" max="3842" width="10.25" style="21" customWidth="1"/>
    <col min="3843" max="3844" width="7.58203125" style="21" customWidth="1"/>
    <col min="3845" max="3845" width="2.58203125" style="21" customWidth="1"/>
    <col min="3846" max="3846" width="11.58203125" style="21" customWidth="1"/>
    <col min="3847" max="3848" width="7.58203125" style="21" customWidth="1"/>
    <col min="3849" max="3849" width="2.58203125" style="21" customWidth="1"/>
    <col min="3850" max="3850" width="9.58203125" style="21" customWidth="1"/>
    <col min="3851" max="3852" width="7.58203125" style="21" customWidth="1"/>
    <col min="3853" max="3853" width="2.58203125" style="21" customWidth="1"/>
    <col min="3854" max="3854" width="9.58203125" style="21" customWidth="1"/>
    <col min="3855" max="3856" width="7.58203125" style="21" customWidth="1"/>
    <col min="3857" max="3857" width="2.58203125" style="21" customWidth="1"/>
    <col min="3858" max="3858" width="11.33203125" style="21" customWidth="1"/>
    <col min="3859" max="3860" width="7.58203125" style="21" customWidth="1"/>
    <col min="3861" max="3861" width="2.58203125" style="21" customWidth="1"/>
    <col min="3862" max="3862" width="8.25" style="21" customWidth="1"/>
    <col min="3863" max="3864" width="7.58203125" style="21" customWidth="1"/>
    <col min="3865" max="3865" width="2.58203125" style="21" customWidth="1"/>
    <col min="3866" max="3866" width="9.58203125" style="21" customWidth="1"/>
    <col min="3867" max="3868" width="7.58203125" style="21" customWidth="1"/>
    <col min="3869" max="3869" width="2.58203125" style="21" customWidth="1"/>
    <col min="3870" max="4096" width="9" style="21"/>
    <col min="4097" max="4097" width="6.58203125" style="21" customWidth="1"/>
    <col min="4098" max="4098" width="10.25" style="21" customWidth="1"/>
    <col min="4099" max="4100" width="7.58203125" style="21" customWidth="1"/>
    <col min="4101" max="4101" width="2.58203125" style="21" customWidth="1"/>
    <col min="4102" max="4102" width="11.58203125" style="21" customWidth="1"/>
    <col min="4103" max="4104" width="7.58203125" style="21" customWidth="1"/>
    <col min="4105" max="4105" width="2.58203125" style="21" customWidth="1"/>
    <col min="4106" max="4106" width="9.58203125" style="21" customWidth="1"/>
    <col min="4107" max="4108" width="7.58203125" style="21" customWidth="1"/>
    <col min="4109" max="4109" width="2.58203125" style="21" customWidth="1"/>
    <col min="4110" max="4110" width="9.58203125" style="21" customWidth="1"/>
    <col min="4111" max="4112" width="7.58203125" style="21" customWidth="1"/>
    <col min="4113" max="4113" width="2.58203125" style="21" customWidth="1"/>
    <col min="4114" max="4114" width="11.33203125" style="21" customWidth="1"/>
    <col min="4115" max="4116" width="7.58203125" style="21" customWidth="1"/>
    <col min="4117" max="4117" width="2.58203125" style="21" customWidth="1"/>
    <col min="4118" max="4118" width="8.25" style="21" customWidth="1"/>
    <col min="4119" max="4120" width="7.58203125" style="21" customWidth="1"/>
    <col min="4121" max="4121" width="2.58203125" style="21" customWidth="1"/>
    <col min="4122" max="4122" width="9.58203125" style="21" customWidth="1"/>
    <col min="4123" max="4124" width="7.58203125" style="21" customWidth="1"/>
    <col min="4125" max="4125" width="2.58203125" style="21" customWidth="1"/>
    <col min="4126" max="4352" width="9" style="21"/>
    <col min="4353" max="4353" width="6.58203125" style="21" customWidth="1"/>
    <col min="4354" max="4354" width="10.25" style="21" customWidth="1"/>
    <col min="4355" max="4356" width="7.58203125" style="21" customWidth="1"/>
    <col min="4357" max="4357" width="2.58203125" style="21" customWidth="1"/>
    <col min="4358" max="4358" width="11.58203125" style="21" customWidth="1"/>
    <col min="4359" max="4360" width="7.58203125" style="21" customWidth="1"/>
    <col min="4361" max="4361" width="2.58203125" style="21" customWidth="1"/>
    <col min="4362" max="4362" width="9.58203125" style="21" customWidth="1"/>
    <col min="4363" max="4364" width="7.58203125" style="21" customWidth="1"/>
    <col min="4365" max="4365" width="2.58203125" style="21" customWidth="1"/>
    <col min="4366" max="4366" width="9.58203125" style="21" customWidth="1"/>
    <col min="4367" max="4368" width="7.58203125" style="21" customWidth="1"/>
    <col min="4369" max="4369" width="2.58203125" style="21" customWidth="1"/>
    <col min="4370" max="4370" width="11.33203125" style="21" customWidth="1"/>
    <col min="4371" max="4372" width="7.58203125" style="21" customWidth="1"/>
    <col min="4373" max="4373" width="2.58203125" style="21" customWidth="1"/>
    <col min="4374" max="4374" width="8.25" style="21" customWidth="1"/>
    <col min="4375" max="4376" width="7.58203125" style="21" customWidth="1"/>
    <col min="4377" max="4377" width="2.58203125" style="21" customWidth="1"/>
    <col min="4378" max="4378" width="9.58203125" style="21" customWidth="1"/>
    <col min="4379" max="4380" width="7.58203125" style="21" customWidth="1"/>
    <col min="4381" max="4381" width="2.58203125" style="21" customWidth="1"/>
    <col min="4382" max="4608" width="9" style="21"/>
    <col min="4609" max="4609" width="6.58203125" style="21" customWidth="1"/>
    <col min="4610" max="4610" width="10.25" style="21" customWidth="1"/>
    <col min="4611" max="4612" width="7.58203125" style="21" customWidth="1"/>
    <col min="4613" max="4613" width="2.58203125" style="21" customWidth="1"/>
    <col min="4614" max="4614" width="11.58203125" style="21" customWidth="1"/>
    <col min="4615" max="4616" width="7.58203125" style="21" customWidth="1"/>
    <col min="4617" max="4617" width="2.58203125" style="21" customWidth="1"/>
    <col min="4618" max="4618" width="9.58203125" style="21" customWidth="1"/>
    <col min="4619" max="4620" width="7.58203125" style="21" customWidth="1"/>
    <col min="4621" max="4621" width="2.58203125" style="21" customWidth="1"/>
    <col min="4622" max="4622" width="9.58203125" style="21" customWidth="1"/>
    <col min="4623" max="4624" width="7.58203125" style="21" customWidth="1"/>
    <col min="4625" max="4625" width="2.58203125" style="21" customWidth="1"/>
    <col min="4626" max="4626" width="11.33203125" style="21" customWidth="1"/>
    <col min="4627" max="4628" width="7.58203125" style="21" customWidth="1"/>
    <col min="4629" max="4629" width="2.58203125" style="21" customWidth="1"/>
    <col min="4630" max="4630" width="8.25" style="21" customWidth="1"/>
    <col min="4631" max="4632" width="7.58203125" style="21" customWidth="1"/>
    <col min="4633" max="4633" width="2.58203125" style="21" customWidth="1"/>
    <col min="4634" max="4634" width="9.58203125" style="21" customWidth="1"/>
    <col min="4635" max="4636" width="7.58203125" style="21" customWidth="1"/>
    <col min="4637" max="4637" width="2.58203125" style="21" customWidth="1"/>
    <col min="4638" max="4864" width="9" style="21"/>
    <col min="4865" max="4865" width="6.58203125" style="21" customWidth="1"/>
    <col min="4866" max="4866" width="10.25" style="21" customWidth="1"/>
    <col min="4867" max="4868" width="7.58203125" style="21" customWidth="1"/>
    <col min="4869" max="4869" width="2.58203125" style="21" customWidth="1"/>
    <col min="4870" max="4870" width="11.58203125" style="21" customWidth="1"/>
    <col min="4871" max="4872" width="7.58203125" style="21" customWidth="1"/>
    <col min="4873" max="4873" width="2.58203125" style="21" customWidth="1"/>
    <col min="4874" max="4874" width="9.58203125" style="21" customWidth="1"/>
    <col min="4875" max="4876" width="7.58203125" style="21" customWidth="1"/>
    <col min="4877" max="4877" width="2.58203125" style="21" customWidth="1"/>
    <col min="4878" max="4878" width="9.58203125" style="21" customWidth="1"/>
    <col min="4879" max="4880" width="7.58203125" style="21" customWidth="1"/>
    <col min="4881" max="4881" width="2.58203125" style="21" customWidth="1"/>
    <col min="4882" max="4882" width="11.33203125" style="21" customWidth="1"/>
    <col min="4883" max="4884" width="7.58203125" style="21" customWidth="1"/>
    <col min="4885" max="4885" width="2.58203125" style="21" customWidth="1"/>
    <col min="4886" max="4886" width="8.25" style="21" customWidth="1"/>
    <col min="4887" max="4888" width="7.58203125" style="21" customWidth="1"/>
    <col min="4889" max="4889" width="2.58203125" style="21" customWidth="1"/>
    <col min="4890" max="4890" width="9.58203125" style="21" customWidth="1"/>
    <col min="4891" max="4892" width="7.58203125" style="21" customWidth="1"/>
    <col min="4893" max="4893" width="2.58203125" style="21" customWidth="1"/>
    <col min="4894" max="5120" width="9" style="21"/>
    <col min="5121" max="5121" width="6.58203125" style="21" customWidth="1"/>
    <col min="5122" max="5122" width="10.25" style="21" customWidth="1"/>
    <col min="5123" max="5124" width="7.58203125" style="21" customWidth="1"/>
    <col min="5125" max="5125" width="2.58203125" style="21" customWidth="1"/>
    <col min="5126" max="5126" width="11.58203125" style="21" customWidth="1"/>
    <col min="5127" max="5128" width="7.58203125" style="21" customWidth="1"/>
    <col min="5129" max="5129" width="2.58203125" style="21" customWidth="1"/>
    <col min="5130" max="5130" width="9.58203125" style="21" customWidth="1"/>
    <col min="5131" max="5132" width="7.58203125" style="21" customWidth="1"/>
    <col min="5133" max="5133" width="2.58203125" style="21" customWidth="1"/>
    <col min="5134" max="5134" width="9.58203125" style="21" customWidth="1"/>
    <col min="5135" max="5136" width="7.58203125" style="21" customWidth="1"/>
    <col min="5137" max="5137" width="2.58203125" style="21" customWidth="1"/>
    <col min="5138" max="5138" width="11.33203125" style="21" customWidth="1"/>
    <col min="5139" max="5140" width="7.58203125" style="21" customWidth="1"/>
    <col min="5141" max="5141" width="2.58203125" style="21" customWidth="1"/>
    <col min="5142" max="5142" width="8.25" style="21" customWidth="1"/>
    <col min="5143" max="5144" width="7.58203125" style="21" customWidth="1"/>
    <col min="5145" max="5145" width="2.58203125" style="21" customWidth="1"/>
    <col min="5146" max="5146" width="9.58203125" style="21" customWidth="1"/>
    <col min="5147" max="5148" width="7.58203125" style="21" customWidth="1"/>
    <col min="5149" max="5149" width="2.58203125" style="21" customWidth="1"/>
    <col min="5150" max="5376" width="9" style="21"/>
    <col min="5377" max="5377" width="6.58203125" style="21" customWidth="1"/>
    <col min="5378" max="5378" width="10.25" style="21" customWidth="1"/>
    <col min="5379" max="5380" width="7.58203125" style="21" customWidth="1"/>
    <col min="5381" max="5381" width="2.58203125" style="21" customWidth="1"/>
    <col min="5382" max="5382" width="11.58203125" style="21" customWidth="1"/>
    <col min="5383" max="5384" width="7.58203125" style="21" customWidth="1"/>
    <col min="5385" max="5385" width="2.58203125" style="21" customWidth="1"/>
    <col min="5386" max="5386" width="9.58203125" style="21" customWidth="1"/>
    <col min="5387" max="5388" width="7.58203125" style="21" customWidth="1"/>
    <col min="5389" max="5389" width="2.58203125" style="21" customWidth="1"/>
    <col min="5390" max="5390" width="9.58203125" style="21" customWidth="1"/>
    <col min="5391" max="5392" width="7.58203125" style="21" customWidth="1"/>
    <col min="5393" max="5393" width="2.58203125" style="21" customWidth="1"/>
    <col min="5394" max="5394" width="11.33203125" style="21" customWidth="1"/>
    <col min="5395" max="5396" width="7.58203125" style="21" customWidth="1"/>
    <col min="5397" max="5397" width="2.58203125" style="21" customWidth="1"/>
    <col min="5398" max="5398" width="8.25" style="21" customWidth="1"/>
    <col min="5399" max="5400" width="7.58203125" style="21" customWidth="1"/>
    <col min="5401" max="5401" width="2.58203125" style="21" customWidth="1"/>
    <col min="5402" max="5402" width="9.58203125" style="21" customWidth="1"/>
    <col min="5403" max="5404" width="7.58203125" style="21" customWidth="1"/>
    <col min="5405" max="5405" width="2.58203125" style="21" customWidth="1"/>
    <col min="5406" max="5632" width="9" style="21"/>
    <col min="5633" max="5633" width="6.58203125" style="21" customWidth="1"/>
    <col min="5634" max="5634" width="10.25" style="21" customWidth="1"/>
    <col min="5635" max="5636" width="7.58203125" style="21" customWidth="1"/>
    <col min="5637" max="5637" width="2.58203125" style="21" customWidth="1"/>
    <col min="5638" max="5638" width="11.58203125" style="21" customWidth="1"/>
    <col min="5639" max="5640" width="7.58203125" style="21" customWidth="1"/>
    <col min="5641" max="5641" width="2.58203125" style="21" customWidth="1"/>
    <col min="5642" max="5642" width="9.58203125" style="21" customWidth="1"/>
    <col min="5643" max="5644" width="7.58203125" style="21" customWidth="1"/>
    <col min="5645" max="5645" width="2.58203125" style="21" customWidth="1"/>
    <col min="5646" max="5646" width="9.58203125" style="21" customWidth="1"/>
    <col min="5647" max="5648" width="7.58203125" style="21" customWidth="1"/>
    <col min="5649" max="5649" width="2.58203125" style="21" customWidth="1"/>
    <col min="5650" max="5650" width="11.33203125" style="21" customWidth="1"/>
    <col min="5651" max="5652" width="7.58203125" style="21" customWidth="1"/>
    <col min="5653" max="5653" width="2.58203125" style="21" customWidth="1"/>
    <col min="5654" max="5654" width="8.25" style="21" customWidth="1"/>
    <col min="5655" max="5656" width="7.58203125" style="21" customWidth="1"/>
    <col min="5657" max="5657" width="2.58203125" style="21" customWidth="1"/>
    <col min="5658" max="5658" width="9.58203125" style="21" customWidth="1"/>
    <col min="5659" max="5660" width="7.58203125" style="21" customWidth="1"/>
    <col min="5661" max="5661" width="2.58203125" style="21" customWidth="1"/>
    <col min="5662" max="5888" width="9" style="21"/>
    <col min="5889" max="5889" width="6.58203125" style="21" customWidth="1"/>
    <col min="5890" max="5890" width="10.25" style="21" customWidth="1"/>
    <col min="5891" max="5892" width="7.58203125" style="21" customWidth="1"/>
    <col min="5893" max="5893" width="2.58203125" style="21" customWidth="1"/>
    <col min="5894" max="5894" width="11.58203125" style="21" customWidth="1"/>
    <col min="5895" max="5896" width="7.58203125" style="21" customWidth="1"/>
    <col min="5897" max="5897" width="2.58203125" style="21" customWidth="1"/>
    <col min="5898" max="5898" width="9.58203125" style="21" customWidth="1"/>
    <col min="5899" max="5900" width="7.58203125" style="21" customWidth="1"/>
    <col min="5901" max="5901" width="2.58203125" style="21" customWidth="1"/>
    <col min="5902" max="5902" width="9.58203125" style="21" customWidth="1"/>
    <col min="5903" max="5904" width="7.58203125" style="21" customWidth="1"/>
    <col min="5905" max="5905" width="2.58203125" style="21" customWidth="1"/>
    <col min="5906" max="5906" width="11.33203125" style="21" customWidth="1"/>
    <col min="5907" max="5908" width="7.58203125" style="21" customWidth="1"/>
    <col min="5909" max="5909" width="2.58203125" style="21" customWidth="1"/>
    <col min="5910" max="5910" width="8.25" style="21" customWidth="1"/>
    <col min="5911" max="5912" width="7.58203125" style="21" customWidth="1"/>
    <col min="5913" max="5913" width="2.58203125" style="21" customWidth="1"/>
    <col min="5914" max="5914" width="9.58203125" style="21" customWidth="1"/>
    <col min="5915" max="5916" width="7.58203125" style="21" customWidth="1"/>
    <col min="5917" max="5917" width="2.58203125" style="21" customWidth="1"/>
    <col min="5918" max="6144" width="9" style="21"/>
    <col min="6145" max="6145" width="6.58203125" style="21" customWidth="1"/>
    <col min="6146" max="6146" width="10.25" style="21" customWidth="1"/>
    <col min="6147" max="6148" width="7.58203125" style="21" customWidth="1"/>
    <col min="6149" max="6149" width="2.58203125" style="21" customWidth="1"/>
    <col min="6150" max="6150" width="11.58203125" style="21" customWidth="1"/>
    <col min="6151" max="6152" width="7.58203125" style="21" customWidth="1"/>
    <col min="6153" max="6153" width="2.58203125" style="21" customWidth="1"/>
    <col min="6154" max="6154" width="9.58203125" style="21" customWidth="1"/>
    <col min="6155" max="6156" width="7.58203125" style="21" customWidth="1"/>
    <col min="6157" max="6157" width="2.58203125" style="21" customWidth="1"/>
    <col min="6158" max="6158" width="9.58203125" style="21" customWidth="1"/>
    <col min="6159" max="6160" width="7.58203125" style="21" customWidth="1"/>
    <col min="6161" max="6161" width="2.58203125" style="21" customWidth="1"/>
    <col min="6162" max="6162" width="11.33203125" style="21" customWidth="1"/>
    <col min="6163" max="6164" width="7.58203125" style="21" customWidth="1"/>
    <col min="6165" max="6165" width="2.58203125" style="21" customWidth="1"/>
    <col min="6166" max="6166" width="8.25" style="21" customWidth="1"/>
    <col min="6167" max="6168" width="7.58203125" style="21" customWidth="1"/>
    <col min="6169" max="6169" width="2.58203125" style="21" customWidth="1"/>
    <col min="6170" max="6170" width="9.58203125" style="21" customWidth="1"/>
    <col min="6171" max="6172" width="7.58203125" style="21" customWidth="1"/>
    <col min="6173" max="6173" width="2.58203125" style="21" customWidth="1"/>
    <col min="6174" max="6400" width="9" style="21"/>
    <col min="6401" max="6401" width="6.58203125" style="21" customWidth="1"/>
    <col min="6402" max="6402" width="10.25" style="21" customWidth="1"/>
    <col min="6403" max="6404" width="7.58203125" style="21" customWidth="1"/>
    <col min="6405" max="6405" width="2.58203125" style="21" customWidth="1"/>
    <col min="6406" max="6406" width="11.58203125" style="21" customWidth="1"/>
    <col min="6407" max="6408" width="7.58203125" style="21" customWidth="1"/>
    <col min="6409" max="6409" width="2.58203125" style="21" customWidth="1"/>
    <col min="6410" max="6410" width="9.58203125" style="21" customWidth="1"/>
    <col min="6411" max="6412" width="7.58203125" style="21" customWidth="1"/>
    <col min="6413" max="6413" width="2.58203125" style="21" customWidth="1"/>
    <col min="6414" max="6414" width="9.58203125" style="21" customWidth="1"/>
    <col min="6415" max="6416" width="7.58203125" style="21" customWidth="1"/>
    <col min="6417" max="6417" width="2.58203125" style="21" customWidth="1"/>
    <col min="6418" max="6418" width="11.33203125" style="21" customWidth="1"/>
    <col min="6419" max="6420" width="7.58203125" style="21" customWidth="1"/>
    <col min="6421" max="6421" width="2.58203125" style="21" customWidth="1"/>
    <col min="6422" max="6422" width="8.25" style="21" customWidth="1"/>
    <col min="6423" max="6424" width="7.58203125" style="21" customWidth="1"/>
    <col min="6425" max="6425" width="2.58203125" style="21" customWidth="1"/>
    <col min="6426" max="6426" width="9.58203125" style="21" customWidth="1"/>
    <col min="6427" max="6428" width="7.58203125" style="21" customWidth="1"/>
    <col min="6429" max="6429" width="2.58203125" style="21" customWidth="1"/>
    <col min="6430" max="6656" width="9" style="21"/>
    <col min="6657" max="6657" width="6.58203125" style="21" customWidth="1"/>
    <col min="6658" max="6658" width="10.25" style="21" customWidth="1"/>
    <col min="6659" max="6660" width="7.58203125" style="21" customWidth="1"/>
    <col min="6661" max="6661" width="2.58203125" style="21" customWidth="1"/>
    <col min="6662" max="6662" width="11.58203125" style="21" customWidth="1"/>
    <col min="6663" max="6664" width="7.58203125" style="21" customWidth="1"/>
    <col min="6665" max="6665" width="2.58203125" style="21" customWidth="1"/>
    <col min="6666" max="6666" width="9.58203125" style="21" customWidth="1"/>
    <col min="6667" max="6668" width="7.58203125" style="21" customWidth="1"/>
    <col min="6669" max="6669" width="2.58203125" style="21" customWidth="1"/>
    <col min="6670" max="6670" width="9.58203125" style="21" customWidth="1"/>
    <col min="6671" max="6672" width="7.58203125" style="21" customWidth="1"/>
    <col min="6673" max="6673" width="2.58203125" style="21" customWidth="1"/>
    <col min="6674" max="6674" width="11.33203125" style="21" customWidth="1"/>
    <col min="6675" max="6676" width="7.58203125" style="21" customWidth="1"/>
    <col min="6677" max="6677" width="2.58203125" style="21" customWidth="1"/>
    <col min="6678" max="6678" width="8.25" style="21" customWidth="1"/>
    <col min="6679" max="6680" width="7.58203125" style="21" customWidth="1"/>
    <col min="6681" max="6681" width="2.58203125" style="21" customWidth="1"/>
    <col min="6682" max="6682" width="9.58203125" style="21" customWidth="1"/>
    <col min="6683" max="6684" width="7.58203125" style="21" customWidth="1"/>
    <col min="6685" max="6685" width="2.58203125" style="21" customWidth="1"/>
    <col min="6686" max="6912" width="9" style="21"/>
    <col min="6913" max="6913" width="6.58203125" style="21" customWidth="1"/>
    <col min="6914" max="6914" width="10.25" style="21" customWidth="1"/>
    <col min="6915" max="6916" width="7.58203125" style="21" customWidth="1"/>
    <col min="6917" max="6917" width="2.58203125" style="21" customWidth="1"/>
    <col min="6918" max="6918" width="11.58203125" style="21" customWidth="1"/>
    <col min="6919" max="6920" width="7.58203125" style="21" customWidth="1"/>
    <col min="6921" max="6921" width="2.58203125" style="21" customWidth="1"/>
    <col min="6922" max="6922" width="9.58203125" style="21" customWidth="1"/>
    <col min="6923" max="6924" width="7.58203125" style="21" customWidth="1"/>
    <col min="6925" max="6925" width="2.58203125" style="21" customWidth="1"/>
    <col min="6926" max="6926" width="9.58203125" style="21" customWidth="1"/>
    <col min="6927" max="6928" width="7.58203125" style="21" customWidth="1"/>
    <col min="6929" max="6929" width="2.58203125" style="21" customWidth="1"/>
    <col min="6930" max="6930" width="11.33203125" style="21" customWidth="1"/>
    <col min="6931" max="6932" width="7.58203125" style="21" customWidth="1"/>
    <col min="6933" max="6933" width="2.58203125" style="21" customWidth="1"/>
    <col min="6934" max="6934" width="8.25" style="21" customWidth="1"/>
    <col min="6935" max="6936" width="7.58203125" style="21" customWidth="1"/>
    <col min="6937" max="6937" width="2.58203125" style="21" customWidth="1"/>
    <col min="6938" max="6938" width="9.58203125" style="21" customWidth="1"/>
    <col min="6939" max="6940" width="7.58203125" style="21" customWidth="1"/>
    <col min="6941" max="6941" width="2.58203125" style="21" customWidth="1"/>
    <col min="6942" max="7168" width="9" style="21"/>
    <col min="7169" max="7169" width="6.58203125" style="21" customWidth="1"/>
    <col min="7170" max="7170" width="10.25" style="21" customWidth="1"/>
    <col min="7171" max="7172" width="7.58203125" style="21" customWidth="1"/>
    <col min="7173" max="7173" width="2.58203125" style="21" customWidth="1"/>
    <col min="7174" max="7174" width="11.58203125" style="21" customWidth="1"/>
    <col min="7175" max="7176" width="7.58203125" style="21" customWidth="1"/>
    <col min="7177" max="7177" width="2.58203125" style="21" customWidth="1"/>
    <col min="7178" max="7178" width="9.58203125" style="21" customWidth="1"/>
    <col min="7179" max="7180" width="7.58203125" style="21" customWidth="1"/>
    <col min="7181" max="7181" width="2.58203125" style="21" customWidth="1"/>
    <col min="7182" max="7182" width="9.58203125" style="21" customWidth="1"/>
    <col min="7183" max="7184" width="7.58203125" style="21" customWidth="1"/>
    <col min="7185" max="7185" width="2.58203125" style="21" customWidth="1"/>
    <col min="7186" max="7186" width="11.33203125" style="21" customWidth="1"/>
    <col min="7187" max="7188" width="7.58203125" style="21" customWidth="1"/>
    <col min="7189" max="7189" width="2.58203125" style="21" customWidth="1"/>
    <col min="7190" max="7190" width="8.25" style="21" customWidth="1"/>
    <col min="7191" max="7192" width="7.58203125" style="21" customWidth="1"/>
    <col min="7193" max="7193" width="2.58203125" style="21" customWidth="1"/>
    <col min="7194" max="7194" width="9.58203125" style="21" customWidth="1"/>
    <col min="7195" max="7196" width="7.58203125" style="21" customWidth="1"/>
    <col min="7197" max="7197" width="2.58203125" style="21" customWidth="1"/>
    <col min="7198" max="7424" width="9" style="21"/>
    <col min="7425" max="7425" width="6.58203125" style="21" customWidth="1"/>
    <col min="7426" max="7426" width="10.25" style="21" customWidth="1"/>
    <col min="7427" max="7428" width="7.58203125" style="21" customWidth="1"/>
    <col min="7429" max="7429" width="2.58203125" style="21" customWidth="1"/>
    <col min="7430" max="7430" width="11.58203125" style="21" customWidth="1"/>
    <col min="7431" max="7432" width="7.58203125" style="21" customWidth="1"/>
    <col min="7433" max="7433" width="2.58203125" style="21" customWidth="1"/>
    <col min="7434" max="7434" width="9.58203125" style="21" customWidth="1"/>
    <col min="7435" max="7436" width="7.58203125" style="21" customWidth="1"/>
    <col min="7437" max="7437" width="2.58203125" style="21" customWidth="1"/>
    <col min="7438" max="7438" width="9.58203125" style="21" customWidth="1"/>
    <col min="7439" max="7440" width="7.58203125" style="21" customWidth="1"/>
    <col min="7441" max="7441" width="2.58203125" style="21" customWidth="1"/>
    <col min="7442" max="7442" width="11.33203125" style="21" customWidth="1"/>
    <col min="7443" max="7444" width="7.58203125" style="21" customWidth="1"/>
    <col min="7445" max="7445" width="2.58203125" style="21" customWidth="1"/>
    <col min="7446" max="7446" width="8.25" style="21" customWidth="1"/>
    <col min="7447" max="7448" width="7.58203125" style="21" customWidth="1"/>
    <col min="7449" max="7449" width="2.58203125" style="21" customWidth="1"/>
    <col min="7450" max="7450" width="9.58203125" style="21" customWidth="1"/>
    <col min="7451" max="7452" width="7.58203125" style="21" customWidth="1"/>
    <col min="7453" max="7453" width="2.58203125" style="21" customWidth="1"/>
    <col min="7454" max="7680" width="9" style="21"/>
    <col min="7681" max="7681" width="6.58203125" style="21" customWidth="1"/>
    <col min="7682" max="7682" width="10.25" style="21" customWidth="1"/>
    <col min="7683" max="7684" width="7.58203125" style="21" customWidth="1"/>
    <col min="7685" max="7685" width="2.58203125" style="21" customWidth="1"/>
    <col min="7686" max="7686" width="11.58203125" style="21" customWidth="1"/>
    <col min="7687" max="7688" width="7.58203125" style="21" customWidth="1"/>
    <col min="7689" max="7689" width="2.58203125" style="21" customWidth="1"/>
    <col min="7690" max="7690" width="9.58203125" style="21" customWidth="1"/>
    <col min="7691" max="7692" width="7.58203125" style="21" customWidth="1"/>
    <col min="7693" max="7693" width="2.58203125" style="21" customWidth="1"/>
    <col min="7694" max="7694" width="9.58203125" style="21" customWidth="1"/>
    <col min="7695" max="7696" width="7.58203125" style="21" customWidth="1"/>
    <col min="7697" max="7697" width="2.58203125" style="21" customWidth="1"/>
    <col min="7698" max="7698" width="11.33203125" style="21" customWidth="1"/>
    <col min="7699" max="7700" width="7.58203125" style="21" customWidth="1"/>
    <col min="7701" max="7701" width="2.58203125" style="21" customWidth="1"/>
    <col min="7702" max="7702" width="8.25" style="21" customWidth="1"/>
    <col min="7703" max="7704" width="7.58203125" style="21" customWidth="1"/>
    <col min="7705" max="7705" width="2.58203125" style="21" customWidth="1"/>
    <col min="7706" max="7706" width="9.58203125" style="21" customWidth="1"/>
    <col min="7707" max="7708" width="7.58203125" style="21" customWidth="1"/>
    <col min="7709" max="7709" width="2.58203125" style="21" customWidth="1"/>
    <col min="7710" max="7936" width="9" style="21"/>
    <col min="7937" max="7937" width="6.58203125" style="21" customWidth="1"/>
    <col min="7938" max="7938" width="10.25" style="21" customWidth="1"/>
    <col min="7939" max="7940" width="7.58203125" style="21" customWidth="1"/>
    <col min="7941" max="7941" width="2.58203125" style="21" customWidth="1"/>
    <col min="7942" max="7942" width="11.58203125" style="21" customWidth="1"/>
    <col min="7943" max="7944" width="7.58203125" style="21" customWidth="1"/>
    <col min="7945" max="7945" width="2.58203125" style="21" customWidth="1"/>
    <col min="7946" max="7946" width="9.58203125" style="21" customWidth="1"/>
    <col min="7947" max="7948" width="7.58203125" style="21" customWidth="1"/>
    <col min="7949" max="7949" width="2.58203125" style="21" customWidth="1"/>
    <col min="7950" max="7950" width="9.58203125" style="21" customWidth="1"/>
    <col min="7951" max="7952" width="7.58203125" style="21" customWidth="1"/>
    <col min="7953" max="7953" width="2.58203125" style="21" customWidth="1"/>
    <col min="7954" max="7954" width="11.33203125" style="21" customWidth="1"/>
    <col min="7955" max="7956" width="7.58203125" style="21" customWidth="1"/>
    <col min="7957" max="7957" width="2.58203125" style="21" customWidth="1"/>
    <col min="7958" max="7958" width="8.25" style="21" customWidth="1"/>
    <col min="7959" max="7960" width="7.58203125" style="21" customWidth="1"/>
    <col min="7961" max="7961" width="2.58203125" style="21" customWidth="1"/>
    <col min="7962" max="7962" width="9.58203125" style="21" customWidth="1"/>
    <col min="7963" max="7964" width="7.58203125" style="21" customWidth="1"/>
    <col min="7965" max="7965" width="2.58203125" style="21" customWidth="1"/>
    <col min="7966" max="8192" width="9" style="21"/>
    <col min="8193" max="8193" width="6.58203125" style="21" customWidth="1"/>
    <col min="8194" max="8194" width="10.25" style="21" customWidth="1"/>
    <col min="8195" max="8196" width="7.58203125" style="21" customWidth="1"/>
    <col min="8197" max="8197" width="2.58203125" style="21" customWidth="1"/>
    <col min="8198" max="8198" width="11.58203125" style="21" customWidth="1"/>
    <col min="8199" max="8200" width="7.58203125" style="21" customWidth="1"/>
    <col min="8201" max="8201" width="2.58203125" style="21" customWidth="1"/>
    <col min="8202" max="8202" width="9.58203125" style="21" customWidth="1"/>
    <col min="8203" max="8204" width="7.58203125" style="21" customWidth="1"/>
    <col min="8205" max="8205" width="2.58203125" style="21" customWidth="1"/>
    <col min="8206" max="8206" width="9.58203125" style="21" customWidth="1"/>
    <col min="8207" max="8208" width="7.58203125" style="21" customWidth="1"/>
    <col min="8209" max="8209" width="2.58203125" style="21" customWidth="1"/>
    <col min="8210" max="8210" width="11.33203125" style="21" customWidth="1"/>
    <col min="8211" max="8212" width="7.58203125" style="21" customWidth="1"/>
    <col min="8213" max="8213" width="2.58203125" style="21" customWidth="1"/>
    <col min="8214" max="8214" width="8.25" style="21" customWidth="1"/>
    <col min="8215" max="8216" width="7.58203125" style="21" customWidth="1"/>
    <col min="8217" max="8217" width="2.58203125" style="21" customWidth="1"/>
    <col min="8218" max="8218" width="9.58203125" style="21" customWidth="1"/>
    <col min="8219" max="8220" width="7.58203125" style="21" customWidth="1"/>
    <col min="8221" max="8221" width="2.58203125" style="21" customWidth="1"/>
    <col min="8222" max="8448" width="9" style="21"/>
    <col min="8449" max="8449" width="6.58203125" style="21" customWidth="1"/>
    <col min="8450" max="8450" width="10.25" style="21" customWidth="1"/>
    <col min="8451" max="8452" width="7.58203125" style="21" customWidth="1"/>
    <col min="8453" max="8453" width="2.58203125" style="21" customWidth="1"/>
    <col min="8454" max="8454" width="11.58203125" style="21" customWidth="1"/>
    <col min="8455" max="8456" width="7.58203125" style="21" customWidth="1"/>
    <col min="8457" max="8457" width="2.58203125" style="21" customWidth="1"/>
    <col min="8458" max="8458" width="9.58203125" style="21" customWidth="1"/>
    <col min="8459" max="8460" width="7.58203125" style="21" customWidth="1"/>
    <col min="8461" max="8461" width="2.58203125" style="21" customWidth="1"/>
    <col min="8462" max="8462" width="9.58203125" style="21" customWidth="1"/>
    <col min="8463" max="8464" width="7.58203125" style="21" customWidth="1"/>
    <col min="8465" max="8465" width="2.58203125" style="21" customWidth="1"/>
    <col min="8466" max="8466" width="11.33203125" style="21" customWidth="1"/>
    <col min="8467" max="8468" width="7.58203125" style="21" customWidth="1"/>
    <col min="8469" max="8469" width="2.58203125" style="21" customWidth="1"/>
    <col min="8470" max="8470" width="8.25" style="21" customWidth="1"/>
    <col min="8471" max="8472" width="7.58203125" style="21" customWidth="1"/>
    <col min="8473" max="8473" width="2.58203125" style="21" customWidth="1"/>
    <col min="8474" max="8474" width="9.58203125" style="21" customWidth="1"/>
    <col min="8475" max="8476" width="7.58203125" style="21" customWidth="1"/>
    <col min="8477" max="8477" width="2.58203125" style="21" customWidth="1"/>
    <col min="8478" max="8704" width="9" style="21"/>
    <col min="8705" max="8705" width="6.58203125" style="21" customWidth="1"/>
    <col min="8706" max="8706" width="10.25" style="21" customWidth="1"/>
    <col min="8707" max="8708" width="7.58203125" style="21" customWidth="1"/>
    <col min="8709" max="8709" width="2.58203125" style="21" customWidth="1"/>
    <col min="8710" max="8710" width="11.58203125" style="21" customWidth="1"/>
    <col min="8711" max="8712" width="7.58203125" style="21" customWidth="1"/>
    <col min="8713" max="8713" width="2.58203125" style="21" customWidth="1"/>
    <col min="8714" max="8714" width="9.58203125" style="21" customWidth="1"/>
    <col min="8715" max="8716" width="7.58203125" style="21" customWidth="1"/>
    <col min="8717" max="8717" width="2.58203125" style="21" customWidth="1"/>
    <col min="8718" max="8718" width="9.58203125" style="21" customWidth="1"/>
    <col min="8719" max="8720" width="7.58203125" style="21" customWidth="1"/>
    <col min="8721" max="8721" width="2.58203125" style="21" customWidth="1"/>
    <col min="8722" max="8722" width="11.33203125" style="21" customWidth="1"/>
    <col min="8723" max="8724" width="7.58203125" style="21" customWidth="1"/>
    <col min="8725" max="8725" width="2.58203125" style="21" customWidth="1"/>
    <col min="8726" max="8726" width="8.25" style="21" customWidth="1"/>
    <col min="8727" max="8728" width="7.58203125" style="21" customWidth="1"/>
    <col min="8729" max="8729" width="2.58203125" style="21" customWidth="1"/>
    <col min="8730" max="8730" width="9.58203125" style="21" customWidth="1"/>
    <col min="8731" max="8732" width="7.58203125" style="21" customWidth="1"/>
    <col min="8733" max="8733" width="2.58203125" style="21" customWidth="1"/>
    <col min="8734" max="8960" width="9" style="21"/>
    <col min="8961" max="8961" width="6.58203125" style="21" customWidth="1"/>
    <col min="8962" max="8962" width="10.25" style="21" customWidth="1"/>
    <col min="8963" max="8964" width="7.58203125" style="21" customWidth="1"/>
    <col min="8965" max="8965" width="2.58203125" style="21" customWidth="1"/>
    <col min="8966" max="8966" width="11.58203125" style="21" customWidth="1"/>
    <col min="8967" max="8968" width="7.58203125" style="21" customWidth="1"/>
    <col min="8969" max="8969" width="2.58203125" style="21" customWidth="1"/>
    <col min="8970" max="8970" width="9.58203125" style="21" customWidth="1"/>
    <col min="8971" max="8972" width="7.58203125" style="21" customWidth="1"/>
    <col min="8973" max="8973" width="2.58203125" style="21" customWidth="1"/>
    <col min="8974" max="8974" width="9.58203125" style="21" customWidth="1"/>
    <col min="8975" max="8976" width="7.58203125" style="21" customWidth="1"/>
    <col min="8977" max="8977" width="2.58203125" style="21" customWidth="1"/>
    <col min="8978" max="8978" width="11.33203125" style="21" customWidth="1"/>
    <col min="8979" max="8980" width="7.58203125" style="21" customWidth="1"/>
    <col min="8981" max="8981" width="2.58203125" style="21" customWidth="1"/>
    <col min="8982" max="8982" width="8.25" style="21" customWidth="1"/>
    <col min="8983" max="8984" width="7.58203125" style="21" customWidth="1"/>
    <col min="8985" max="8985" width="2.58203125" style="21" customWidth="1"/>
    <col min="8986" max="8986" width="9.58203125" style="21" customWidth="1"/>
    <col min="8987" max="8988" width="7.58203125" style="21" customWidth="1"/>
    <col min="8989" max="8989" width="2.58203125" style="21" customWidth="1"/>
    <col min="8990" max="9216" width="9" style="21"/>
    <col min="9217" max="9217" width="6.58203125" style="21" customWidth="1"/>
    <col min="9218" max="9218" width="10.25" style="21" customWidth="1"/>
    <col min="9219" max="9220" width="7.58203125" style="21" customWidth="1"/>
    <col min="9221" max="9221" width="2.58203125" style="21" customWidth="1"/>
    <col min="9222" max="9222" width="11.58203125" style="21" customWidth="1"/>
    <col min="9223" max="9224" width="7.58203125" style="21" customWidth="1"/>
    <col min="9225" max="9225" width="2.58203125" style="21" customWidth="1"/>
    <col min="9226" max="9226" width="9.58203125" style="21" customWidth="1"/>
    <col min="9227" max="9228" width="7.58203125" style="21" customWidth="1"/>
    <col min="9229" max="9229" width="2.58203125" style="21" customWidth="1"/>
    <col min="9230" max="9230" width="9.58203125" style="21" customWidth="1"/>
    <col min="9231" max="9232" width="7.58203125" style="21" customWidth="1"/>
    <col min="9233" max="9233" width="2.58203125" style="21" customWidth="1"/>
    <col min="9234" max="9234" width="11.33203125" style="21" customWidth="1"/>
    <col min="9235" max="9236" width="7.58203125" style="21" customWidth="1"/>
    <col min="9237" max="9237" width="2.58203125" style="21" customWidth="1"/>
    <col min="9238" max="9238" width="8.25" style="21" customWidth="1"/>
    <col min="9239" max="9240" width="7.58203125" style="21" customWidth="1"/>
    <col min="9241" max="9241" width="2.58203125" style="21" customWidth="1"/>
    <col min="9242" max="9242" width="9.58203125" style="21" customWidth="1"/>
    <col min="9243" max="9244" width="7.58203125" style="21" customWidth="1"/>
    <col min="9245" max="9245" width="2.58203125" style="21" customWidth="1"/>
    <col min="9246" max="9472" width="9" style="21"/>
    <col min="9473" max="9473" width="6.58203125" style="21" customWidth="1"/>
    <col min="9474" max="9474" width="10.25" style="21" customWidth="1"/>
    <col min="9475" max="9476" width="7.58203125" style="21" customWidth="1"/>
    <col min="9477" max="9477" width="2.58203125" style="21" customWidth="1"/>
    <col min="9478" max="9478" width="11.58203125" style="21" customWidth="1"/>
    <col min="9479" max="9480" width="7.58203125" style="21" customWidth="1"/>
    <col min="9481" max="9481" width="2.58203125" style="21" customWidth="1"/>
    <col min="9482" max="9482" width="9.58203125" style="21" customWidth="1"/>
    <col min="9483" max="9484" width="7.58203125" style="21" customWidth="1"/>
    <col min="9485" max="9485" width="2.58203125" style="21" customWidth="1"/>
    <col min="9486" max="9486" width="9.58203125" style="21" customWidth="1"/>
    <col min="9487" max="9488" width="7.58203125" style="21" customWidth="1"/>
    <col min="9489" max="9489" width="2.58203125" style="21" customWidth="1"/>
    <col min="9490" max="9490" width="11.33203125" style="21" customWidth="1"/>
    <col min="9491" max="9492" width="7.58203125" style="21" customWidth="1"/>
    <col min="9493" max="9493" width="2.58203125" style="21" customWidth="1"/>
    <col min="9494" max="9494" width="8.25" style="21" customWidth="1"/>
    <col min="9495" max="9496" width="7.58203125" style="21" customWidth="1"/>
    <col min="9497" max="9497" width="2.58203125" style="21" customWidth="1"/>
    <col min="9498" max="9498" width="9.58203125" style="21" customWidth="1"/>
    <col min="9499" max="9500" width="7.58203125" style="21" customWidth="1"/>
    <col min="9501" max="9501" width="2.58203125" style="21" customWidth="1"/>
    <col min="9502" max="9728" width="9" style="21"/>
    <col min="9729" max="9729" width="6.58203125" style="21" customWidth="1"/>
    <col min="9730" max="9730" width="10.25" style="21" customWidth="1"/>
    <col min="9731" max="9732" width="7.58203125" style="21" customWidth="1"/>
    <col min="9733" max="9733" width="2.58203125" style="21" customWidth="1"/>
    <col min="9734" max="9734" width="11.58203125" style="21" customWidth="1"/>
    <col min="9735" max="9736" width="7.58203125" style="21" customWidth="1"/>
    <col min="9737" max="9737" width="2.58203125" style="21" customWidth="1"/>
    <col min="9738" max="9738" width="9.58203125" style="21" customWidth="1"/>
    <col min="9739" max="9740" width="7.58203125" style="21" customWidth="1"/>
    <col min="9741" max="9741" width="2.58203125" style="21" customWidth="1"/>
    <col min="9742" max="9742" width="9.58203125" style="21" customWidth="1"/>
    <col min="9743" max="9744" width="7.58203125" style="21" customWidth="1"/>
    <col min="9745" max="9745" width="2.58203125" style="21" customWidth="1"/>
    <col min="9746" max="9746" width="11.33203125" style="21" customWidth="1"/>
    <col min="9747" max="9748" width="7.58203125" style="21" customWidth="1"/>
    <col min="9749" max="9749" width="2.58203125" style="21" customWidth="1"/>
    <col min="9750" max="9750" width="8.25" style="21" customWidth="1"/>
    <col min="9751" max="9752" width="7.58203125" style="21" customWidth="1"/>
    <col min="9753" max="9753" width="2.58203125" style="21" customWidth="1"/>
    <col min="9754" max="9754" width="9.58203125" style="21" customWidth="1"/>
    <col min="9755" max="9756" width="7.58203125" style="21" customWidth="1"/>
    <col min="9757" max="9757" width="2.58203125" style="21" customWidth="1"/>
    <col min="9758" max="9984" width="9" style="21"/>
    <col min="9985" max="9985" width="6.58203125" style="21" customWidth="1"/>
    <col min="9986" max="9986" width="10.25" style="21" customWidth="1"/>
    <col min="9987" max="9988" width="7.58203125" style="21" customWidth="1"/>
    <col min="9989" max="9989" width="2.58203125" style="21" customWidth="1"/>
    <col min="9990" max="9990" width="11.58203125" style="21" customWidth="1"/>
    <col min="9991" max="9992" width="7.58203125" style="21" customWidth="1"/>
    <col min="9993" max="9993" width="2.58203125" style="21" customWidth="1"/>
    <col min="9994" max="9994" width="9.58203125" style="21" customWidth="1"/>
    <col min="9995" max="9996" width="7.58203125" style="21" customWidth="1"/>
    <col min="9997" max="9997" width="2.58203125" style="21" customWidth="1"/>
    <col min="9998" max="9998" width="9.58203125" style="21" customWidth="1"/>
    <col min="9999" max="10000" width="7.58203125" style="21" customWidth="1"/>
    <col min="10001" max="10001" width="2.58203125" style="21" customWidth="1"/>
    <col min="10002" max="10002" width="11.33203125" style="21" customWidth="1"/>
    <col min="10003" max="10004" width="7.58203125" style="21" customWidth="1"/>
    <col min="10005" max="10005" width="2.58203125" style="21" customWidth="1"/>
    <col min="10006" max="10006" width="8.25" style="21" customWidth="1"/>
    <col min="10007" max="10008" width="7.58203125" style="21" customWidth="1"/>
    <col min="10009" max="10009" width="2.58203125" style="21" customWidth="1"/>
    <col min="10010" max="10010" width="9.58203125" style="21" customWidth="1"/>
    <col min="10011" max="10012" width="7.58203125" style="21" customWidth="1"/>
    <col min="10013" max="10013" width="2.58203125" style="21" customWidth="1"/>
    <col min="10014" max="10240" width="9" style="21"/>
    <col min="10241" max="10241" width="6.58203125" style="21" customWidth="1"/>
    <col min="10242" max="10242" width="10.25" style="21" customWidth="1"/>
    <col min="10243" max="10244" width="7.58203125" style="21" customWidth="1"/>
    <col min="10245" max="10245" width="2.58203125" style="21" customWidth="1"/>
    <col min="10246" max="10246" width="11.58203125" style="21" customWidth="1"/>
    <col min="10247" max="10248" width="7.58203125" style="21" customWidth="1"/>
    <col min="10249" max="10249" width="2.58203125" style="21" customWidth="1"/>
    <col min="10250" max="10250" width="9.58203125" style="21" customWidth="1"/>
    <col min="10251" max="10252" width="7.58203125" style="21" customWidth="1"/>
    <col min="10253" max="10253" width="2.58203125" style="21" customWidth="1"/>
    <col min="10254" max="10254" width="9.58203125" style="21" customWidth="1"/>
    <col min="10255" max="10256" width="7.58203125" style="21" customWidth="1"/>
    <col min="10257" max="10257" width="2.58203125" style="21" customWidth="1"/>
    <col min="10258" max="10258" width="11.33203125" style="21" customWidth="1"/>
    <col min="10259" max="10260" width="7.58203125" style="21" customWidth="1"/>
    <col min="10261" max="10261" width="2.58203125" style="21" customWidth="1"/>
    <col min="10262" max="10262" width="8.25" style="21" customWidth="1"/>
    <col min="10263" max="10264" width="7.58203125" style="21" customWidth="1"/>
    <col min="10265" max="10265" width="2.58203125" style="21" customWidth="1"/>
    <col min="10266" max="10266" width="9.58203125" style="21" customWidth="1"/>
    <col min="10267" max="10268" width="7.58203125" style="21" customWidth="1"/>
    <col min="10269" max="10269" width="2.58203125" style="21" customWidth="1"/>
    <col min="10270" max="10496" width="9" style="21"/>
    <col min="10497" max="10497" width="6.58203125" style="21" customWidth="1"/>
    <col min="10498" max="10498" width="10.25" style="21" customWidth="1"/>
    <col min="10499" max="10500" width="7.58203125" style="21" customWidth="1"/>
    <col min="10501" max="10501" width="2.58203125" style="21" customWidth="1"/>
    <col min="10502" max="10502" width="11.58203125" style="21" customWidth="1"/>
    <col min="10503" max="10504" width="7.58203125" style="21" customWidth="1"/>
    <col min="10505" max="10505" width="2.58203125" style="21" customWidth="1"/>
    <col min="10506" max="10506" width="9.58203125" style="21" customWidth="1"/>
    <col min="10507" max="10508" width="7.58203125" style="21" customWidth="1"/>
    <col min="10509" max="10509" width="2.58203125" style="21" customWidth="1"/>
    <col min="10510" max="10510" width="9.58203125" style="21" customWidth="1"/>
    <col min="10511" max="10512" width="7.58203125" style="21" customWidth="1"/>
    <col min="10513" max="10513" width="2.58203125" style="21" customWidth="1"/>
    <col min="10514" max="10514" width="11.33203125" style="21" customWidth="1"/>
    <col min="10515" max="10516" width="7.58203125" style="21" customWidth="1"/>
    <col min="10517" max="10517" width="2.58203125" style="21" customWidth="1"/>
    <col min="10518" max="10518" width="8.25" style="21" customWidth="1"/>
    <col min="10519" max="10520" width="7.58203125" style="21" customWidth="1"/>
    <col min="10521" max="10521" width="2.58203125" style="21" customWidth="1"/>
    <col min="10522" max="10522" width="9.58203125" style="21" customWidth="1"/>
    <col min="10523" max="10524" width="7.58203125" style="21" customWidth="1"/>
    <col min="10525" max="10525" width="2.58203125" style="21" customWidth="1"/>
    <col min="10526" max="10752" width="9" style="21"/>
    <col min="10753" max="10753" width="6.58203125" style="21" customWidth="1"/>
    <col min="10754" max="10754" width="10.25" style="21" customWidth="1"/>
    <col min="10755" max="10756" width="7.58203125" style="21" customWidth="1"/>
    <col min="10757" max="10757" width="2.58203125" style="21" customWidth="1"/>
    <col min="10758" max="10758" width="11.58203125" style="21" customWidth="1"/>
    <col min="10759" max="10760" width="7.58203125" style="21" customWidth="1"/>
    <col min="10761" max="10761" width="2.58203125" style="21" customWidth="1"/>
    <col min="10762" max="10762" width="9.58203125" style="21" customWidth="1"/>
    <col min="10763" max="10764" width="7.58203125" style="21" customWidth="1"/>
    <col min="10765" max="10765" width="2.58203125" style="21" customWidth="1"/>
    <col min="10766" max="10766" width="9.58203125" style="21" customWidth="1"/>
    <col min="10767" max="10768" width="7.58203125" style="21" customWidth="1"/>
    <col min="10769" max="10769" width="2.58203125" style="21" customWidth="1"/>
    <col min="10770" max="10770" width="11.33203125" style="21" customWidth="1"/>
    <col min="10771" max="10772" width="7.58203125" style="21" customWidth="1"/>
    <col min="10773" max="10773" width="2.58203125" style="21" customWidth="1"/>
    <col min="10774" max="10774" width="8.25" style="21" customWidth="1"/>
    <col min="10775" max="10776" width="7.58203125" style="21" customWidth="1"/>
    <col min="10777" max="10777" width="2.58203125" style="21" customWidth="1"/>
    <col min="10778" max="10778" width="9.58203125" style="21" customWidth="1"/>
    <col min="10779" max="10780" width="7.58203125" style="21" customWidth="1"/>
    <col min="10781" max="10781" width="2.58203125" style="21" customWidth="1"/>
    <col min="10782" max="11008" width="9" style="21"/>
    <col min="11009" max="11009" width="6.58203125" style="21" customWidth="1"/>
    <col min="11010" max="11010" width="10.25" style="21" customWidth="1"/>
    <col min="11011" max="11012" width="7.58203125" style="21" customWidth="1"/>
    <col min="11013" max="11013" width="2.58203125" style="21" customWidth="1"/>
    <col min="11014" max="11014" width="11.58203125" style="21" customWidth="1"/>
    <col min="11015" max="11016" width="7.58203125" style="21" customWidth="1"/>
    <col min="11017" max="11017" width="2.58203125" style="21" customWidth="1"/>
    <col min="11018" max="11018" width="9.58203125" style="21" customWidth="1"/>
    <col min="11019" max="11020" width="7.58203125" style="21" customWidth="1"/>
    <col min="11021" max="11021" width="2.58203125" style="21" customWidth="1"/>
    <col min="11022" max="11022" width="9.58203125" style="21" customWidth="1"/>
    <col min="11023" max="11024" width="7.58203125" style="21" customWidth="1"/>
    <col min="11025" max="11025" width="2.58203125" style="21" customWidth="1"/>
    <col min="11026" max="11026" width="11.33203125" style="21" customWidth="1"/>
    <col min="11027" max="11028" width="7.58203125" style="21" customWidth="1"/>
    <col min="11029" max="11029" width="2.58203125" style="21" customWidth="1"/>
    <col min="11030" max="11030" width="8.25" style="21" customWidth="1"/>
    <col min="11031" max="11032" width="7.58203125" style="21" customWidth="1"/>
    <col min="11033" max="11033" width="2.58203125" style="21" customWidth="1"/>
    <col min="11034" max="11034" width="9.58203125" style="21" customWidth="1"/>
    <col min="11035" max="11036" width="7.58203125" style="21" customWidth="1"/>
    <col min="11037" max="11037" width="2.58203125" style="21" customWidth="1"/>
    <col min="11038" max="11264" width="9" style="21"/>
    <col min="11265" max="11265" width="6.58203125" style="21" customWidth="1"/>
    <col min="11266" max="11266" width="10.25" style="21" customWidth="1"/>
    <col min="11267" max="11268" width="7.58203125" style="21" customWidth="1"/>
    <col min="11269" max="11269" width="2.58203125" style="21" customWidth="1"/>
    <col min="11270" max="11270" width="11.58203125" style="21" customWidth="1"/>
    <col min="11271" max="11272" width="7.58203125" style="21" customWidth="1"/>
    <col min="11273" max="11273" width="2.58203125" style="21" customWidth="1"/>
    <col min="11274" max="11274" width="9.58203125" style="21" customWidth="1"/>
    <col min="11275" max="11276" width="7.58203125" style="21" customWidth="1"/>
    <col min="11277" max="11277" width="2.58203125" style="21" customWidth="1"/>
    <col min="11278" max="11278" width="9.58203125" style="21" customWidth="1"/>
    <col min="11279" max="11280" width="7.58203125" style="21" customWidth="1"/>
    <col min="11281" max="11281" width="2.58203125" style="21" customWidth="1"/>
    <col min="11282" max="11282" width="11.33203125" style="21" customWidth="1"/>
    <col min="11283" max="11284" width="7.58203125" style="21" customWidth="1"/>
    <col min="11285" max="11285" width="2.58203125" style="21" customWidth="1"/>
    <col min="11286" max="11286" width="8.25" style="21" customWidth="1"/>
    <col min="11287" max="11288" width="7.58203125" style="21" customWidth="1"/>
    <col min="11289" max="11289" width="2.58203125" style="21" customWidth="1"/>
    <col min="11290" max="11290" width="9.58203125" style="21" customWidth="1"/>
    <col min="11291" max="11292" width="7.58203125" style="21" customWidth="1"/>
    <col min="11293" max="11293" width="2.58203125" style="21" customWidth="1"/>
    <col min="11294" max="11520" width="9" style="21"/>
    <col min="11521" max="11521" width="6.58203125" style="21" customWidth="1"/>
    <col min="11522" max="11522" width="10.25" style="21" customWidth="1"/>
    <col min="11523" max="11524" width="7.58203125" style="21" customWidth="1"/>
    <col min="11525" max="11525" width="2.58203125" style="21" customWidth="1"/>
    <col min="11526" max="11526" width="11.58203125" style="21" customWidth="1"/>
    <col min="11527" max="11528" width="7.58203125" style="21" customWidth="1"/>
    <col min="11529" max="11529" width="2.58203125" style="21" customWidth="1"/>
    <col min="11530" max="11530" width="9.58203125" style="21" customWidth="1"/>
    <col min="11531" max="11532" width="7.58203125" style="21" customWidth="1"/>
    <col min="11533" max="11533" width="2.58203125" style="21" customWidth="1"/>
    <col min="11534" max="11534" width="9.58203125" style="21" customWidth="1"/>
    <col min="11535" max="11536" width="7.58203125" style="21" customWidth="1"/>
    <col min="11537" max="11537" width="2.58203125" style="21" customWidth="1"/>
    <col min="11538" max="11538" width="11.33203125" style="21" customWidth="1"/>
    <col min="11539" max="11540" width="7.58203125" style="21" customWidth="1"/>
    <col min="11541" max="11541" width="2.58203125" style="21" customWidth="1"/>
    <col min="11542" max="11542" width="8.25" style="21" customWidth="1"/>
    <col min="11543" max="11544" width="7.58203125" style="21" customWidth="1"/>
    <col min="11545" max="11545" width="2.58203125" style="21" customWidth="1"/>
    <col min="11546" max="11546" width="9.58203125" style="21" customWidth="1"/>
    <col min="11547" max="11548" width="7.58203125" style="21" customWidth="1"/>
    <col min="11549" max="11549" width="2.58203125" style="21" customWidth="1"/>
    <col min="11550" max="11776" width="9" style="21"/>
    <col min="11777" max="11777" width="6.58203125" style="21" customWidth="1"/>
    <col min="11778" max="11778" width="10.25" style="21" customWidth="1"/>
    <col min="11779" max="11780" width="7.58203125" style="21" customWidth="1"/>
    <col min="11781" max="11781" width="2.58203125" style="21" customWidth="1"/>
    <col min="11782" max="11782" width="11.58203125" style="21" customWidth="1"/>
    <col min="11783" max="11784" width="7.58203125" style="21" customWidth="1"/>
    <col min="11785" max="11785" width="2.58203125" style="21" customWidth="1"/>
    <col min="11786" max="11786" width="9.58203125" style="21" customWidth="1"/>
    <col min="11787" max="11788" width="7.58203125" style="21" customWidth="1"/>
    <col min="11789" max="11789" width="2.58203125" style="21" customWidth="1"/>
    <col min="11790" max="11790" width="9.58203125" style="21" customWidth="1"/>
    <col min="11791" max="11792" width="7.58203125" style="21" customWidth="1"/>
    <col min="11793" max="11793" width="2.58203125" style="21" customWidth="1"/>
    <col min="11794" max="11794" width="11.33203125" style="21" customWidth="1"/>
    <col min="11795" max="11796" width="7.58203125" style="21" customWidth="1"/>
    <col min="11797" max="11797" width="2.58203125" style="21" customWidth="1"/>
    <col min="11798" max="11798" width="8.25" style="21" customWidth="1"/>
    <col min="11799" max="11800" width="7.58203125" style="21" customWidth="1"/>
    <col min="11801" max="11801" width="2.58203125" style="21" customWidth="1"/>
    <col min="11802" max="11802" width="9.58203125" style="21" customWidth="1"/>
    <col min="11803" max="11804" width="7.58203125" style="21" customWidth="1"/>
    <col min="11805" max="11805" width="2.58203125" style="21" customWidth="1"/>
    <col min="11806" max="12032" width="9" style="21"/>
    <col min="12033" max="12033" width="6.58203125" style="21" customWidth="1"/>
    <col min="12034" max="12034" width="10.25" style="21" customWidth="1"/>
    <col min="12035" max="12036" width="7.58203125" style="21" customWidth="1"/>
    <col min="12037" max="12037" width="2.58203125" style="21" customWidth="1"/>
    <col min="12038" max="12038" width="11.58203125" style="21" customWidth="1"/>
    <col min="12039" max="12040" width="7.58203125" style="21" customWidth="1"/>
    <col min="12041" max="12041" width="2.58203125" style="21" customWidth="1"/>
    <col min="12042" max="12042" width="9.58203125" style="21" customWidth="1"/>
    <col min="12043" max="12044" width="7.58203125" style="21" customWidth="1"/>
    <col min="12045" max="12045" width="2.58203125" style="21" customWidth="1"/>
    <col min="12046" max="12046" width="9.58203125" style="21" customWidth="1"/>
    <col min="12047" max="12048" width="7.58203125" style="21" customWidth="1"/>
    <col min="12049" max="12049" width="2.58203125" style="21" customWidth="1"/>
    <col min="12050" max="12050" width="11.33203125" style="21" customWidth="1"/>
    <col min="12051" max="12052" width="7.58203125" style="21" customWidth="1"/>
    <col min="12053" max="12053" width="2.58203125" style="21" customWidth="1"/>
    <col min="12054" max="12054" width="8.25" style="21" customWidth="1"/>
    <col min="12055" max="12056" width="7.58203125" style="21" customWidth="1"/>
    <col min="12057" max="12057" width="2.58203125" style="21" customWidth="1"/>
    <col min="12058" max="12058" width="9.58203125" style="21" customWidth="1"/>
    <col min="12059" max="12060" width="7.58203125" style="21" customWidth="1"/>
    <col min="12061" max="12061" width="2.58203125" style="21" customWidth="1"/>
    <col min="12062" max="12288" width="9" style="21"/>
    <col min="12289" max="12289" width="6.58203125" style="21" customWidth="1"/>
    <col min="12290" max="12290" width="10.25" style="21" customWidth="1"/>
    <col min="12291" max="12292" width="7.58203125" style="21" customWidth="1"/>
    <col min="12293" max="12293" width="2.58203125" style="21" customWidth="1"/>
    <col min="12294" max="12294" width="11.58203125" style="21" customWidth="1"/>
    <col min="12295" max="12296" width="7.58203125" style="21" customWidth="1"/>
    <col min="12297" max="12297" width="2.58203125" style="21" customWidth="1"/>
    <col min="12298" max="12298" width="9.58203125" style="21" customWidth="1"/>
    <col min="12299" max="12300" width="7.58203125" style="21" customWidth="1"/>
    <col min="12301" max="12301" width="2.58203125" style="21" customWidth="1"/>
    <col min="12302" max="12302" width="9.58203125" style="21" customWidth="1"/>
    <col min="12303" max="12304" width="7.58203125" style="21" customWidth="1"/>
    <col min="12305" max="12305" width="2.58203125" style="21" customWidth="1"/>
    <col min="12306" max="12306" width="11.33203125" style="21" customWidth="1"/>
    <col min="12307" max="12308" width="7.58203125" style="21" customWidth="1"/>
    <col min="12309" max="12309" width="2.58203125" style="21" customWidth="1"/>
    <col min="12310" max="12310" width="8.25" style="21" customWidth="1"/>
    <col min="12311" max="12312" width="7.58203125" style="21" customWidth="1"/>
    <col min="12313" max="12313" width="2.58203125" style="21" customWidth="1"/>
    <col min="12314" max="12314" width="9.58203125" style="21" customWidth="1"/>
    <col min="12315" max="12316" width="7.58203125" style="21" customWidth="1"/>
    <col min="12317" max="12317" width="2.58203125" style="21" customWidth="1"/>
    <col min="12318" max="12544" width="9" style="21"/>
    <col min="12545" max="12545" width="6.58203125" style="21" customWidth="1"/>
    <col min="12546" max="12546" width="10.25" style="21" customWidth="1"/>
    <col min="12547" max="12548" width="7.58203125" style="21" customWidth="1"/>
    <col min="12549" max="12549" width="2.58203125" style="21" customWidth="1"/>
    <col min="12550" max="12550" width="11.58203125" style="21" customWidth="1"/>
    <col min="12551" max="12552" width="7.58203125" style="21" customWidth="1"/>
    <col min="12553" max="12553" width="2.58203125" style="21" customWidth="1"/>
    <col min="12554" max="12554" width="9.58203125" style="21" customWidth="1"/>
    <col min="12555" max="12556" width="7.58203125" style="21" customWidth="1"/>
    <col min="12557" max="12557" width="2.58203125" style="21" customWidth="1"/>
    <col min="12558" max="12558" width="9.58203125" style="21" customWidth="1"/>
    <col min="12559" max="12560" width="7.58203125" style="21" customWidth="1"/>
    <col min="12561" max="12561" width="2.58203125" style="21" customWidth="1"/>
    <col min="12562" max="12562" width="11.33203125" style="21" customWidth="1"/>
    <col min="12563" max="12564" width="7.58203125" style="21" customWidth="1"/>
    <col min="12565" max="12565" width="2.58203125" style="21" customWidth="1"/>
    <col min="12566" max="12566" width="8.25" style="21" customWidth="1"/>
    <col min="12567" max="12568" width="7.58203125" style="21" customWidth="1"/>
    <col min="12569" max="12569" width="2.58203125" style="21" customWidth="1"/>
    <col min="12570" max="12570" width="9.58203125" style="21" customWidth="1"/>
    <col min="12571" max="12572" width="7.58203125" style="21" customWidth="1"/>
    <col min="12573" max="12573" width="2.58203125" style="21" customWidth="1"/>
    <col min="12574" max="12800" width="9" style="21"/>
    <col min="12801" max="12801" width="6.58203125" style="21" customWidth="1"/>
    <col min="12802" max="12802" width="10.25" style="21" customWidth="1"/>
    <col min="12803" max="12804" width="7.58203125" style="21" customWidth="1"/>
    <col min="12805" max="12805" width="2.58203125" style="21" customWidth="1"/>
    <col min="12806" max="12806" width="11.58203125" style="21" customWidth="1"/>
    <col min="12807" max="12808" width="7.58203125" style="21" customWidth="1"/>
    <col min="12809" max="12809" width="2.58203125" style="21" customWidth="1"/>
    <col min="12810" max="12810" width="9.58203125" style="21" customWidth="1"/>
    <col min="12811" max="12812" width="7.58203125" style="21" customWidth="1"/>
    <col min="12813" max="12813" width="2.58203125" style="21" customWidth="1"/>
    <col min="12814" max="12814" width="9.58203125" style="21" customWidth="1"/>
    <col min="12815" max="12816" width="7.58203125" style="21" customWidth="1"/>
    <col min="12817" max="12817" width="2.58203125" style="21" customWidth="1"/>
    <col min="12818" max="12818" width="11.33203125" style="21" customWidth="1"/>
    <col min="12819" max="12820" width="7.58203125" style="21" customWidth="1"/>
    <col min="12821" max="12821" width="2.58203125" style="21" customWidth="1"/>
    <col min="12822" max="12822" width="8.25" style="21" customWidth="1"/>
    <col min="12823" max="12824" width="7.58203125" style="21" customWidth="1"/>
    <col min="12825" max="12825" width="2.58203125" style="21" customWidth="1"/>
    <col min="12826" max="12826" width="9.58203125" style="21" customWidth="1"/>
    <col min="12827" max="12828" width="7.58203125" style="21" customWidth="1"/>
    <col min="12829" max="12829" width="2.58203125" style="21" customWidth="1"/>
    <col min="12830" max="13056" width="9" style="21"/>
    <col min="13057" max="13057" width="6.58203125" style="21" customWidth="1"/>
    <col min="13058" max="13058" width="10.25" style="21" customWidth="1"/>
    <col min="13059" max="13060" width="7.58203125" style="21" customWidth="1"/>
    <col min="13061" max="13061" width="2.58203125" style="21" customWidth="1"/>
    <col min="13062" max="13062" width="11.58203125" style="21" customWidth="1"/>
    <col min="13063" max="13064" width="7.58203125" style="21" customWidth="1"/>
    <col min="13065" max="13065" width="2.58203125" style="21" customWidth="1"/>
    <col min="13066" max="13066" width="9.58203125" style="21" customWidth="1"/>
    <col min="13067" max="13068" width="7.58203125" style="21" customWidth="1"/>
    <col min="13069" max="13069" width="2.58203125" style="21" customWidth="1"/>
    <col min="13070" max="13070" width="9.58203125" style="21" customWidth="1"/>
    <col min="13071" max="13072" width="7.58203125" style="21" customWidth="1"/>
    <col min="13073" max="13073" width="2.58203125" style="21" customWidth="1"/>
    <col min="13074" max="13074" width="11.33203125" style="21" customWidth="1"/>
    <col min="13075" max="13076" width="7.58203125" style="21" customWidth="1"/>
    <col min="13077" max="13077" width="2.58203125" style="21" customWidth="1"/>
    <col min="13078" max="13078" width="8.25" style="21" customWidth="1"/>
    <col min="13079" max="13080" width="7.58203125" style="21" customWidth="1"/>
    <col min="13081" max="13081" width="2.58203125" style="21" customWidth="1"/>
    <col min="13082" max="13082" width="9.58203125" style="21" customWidth="1"/>
    <col min="13083" max="13084" width="7.58203125" style="21" customWidth="1"/>
    <col min="13085" max="13085" width="2.58203125" style="21" customWidth="1"/>
    <col min="13086" max="13312" width="9" style="21"/>
    <col min="13313" max="13313" width="6.58203125" style="21" customWidth="1"/>
    <col min="13314" max="13314" width="10.25" style="21" customWidth="1"/>
    <col min="13315" max="13316" width="7.58203125" style="21" customWidth="1"/>
    <col min="13317" max="13317" width="2.58203125" style="21" customWidth="1"/>
    <col min="13318" max="13318" width="11.58203125" style="21" customWidth="1"/>
    <col min="13319" max="13320" width="7.58203125" style="21" customWidth="1"/>
    <col min="13321" max="13321" width="2.58203125" style="21" customWidth="1"/>
    <col min="13322" max="13322" width="9.58203125" style="21" customWidth="1"/>
    <col min="13323" max="13324" width="7.58203125" style="21" customWidth="1"/>
    <col min="13325" max="13325" width="2.58203125" style="21" customWidth="1"/>
    <col min="13326" max="13326" width="9.58203125" style="21" customWidth="1"/>
    <col min="13327" max="13328" width="7.58203125" style="21" customWidth="1"/>
    <col min="13329" max="13329" width="2.58203125" style="21" customWidth="1"/>
    <col min="13330" max="13330" width="11.33203125" style="21" customWidth="1"/>
    <col min="13331" max="13332" width="7.58203125" style="21" customWidth="1"/>
    <col min="13333" max="13333" width="2.58203125" style="21" customWidth="1"/>
    <col min="13334" max="13334" width="8.25" style="21" customWidth="1"/>
    <col min="13335" max="13336" width="7.58203125" style="21" customWidth="1"/>
    <col min="13337" max="13337" width="2.58203125" style="21" customWidth="1"/>
    <col min="13338" max="13338" width="9.58203125" style="21" customWidth="1"/>
    <col min="13339" max="13340" width="7.58203125" style="21" customWidth="1"/>
    <col min="13341" max="13341" width="2.58203125" style="21" customWidth="1"/>
    <col min="13342" max="13568" width="9" style="21"/>
    <col min="13569" max="13569" width="6.58203125" style="21" customWidth="1"/>
    <col min="13570" max="13570" width="10.25" style="21" customWidth="1"/>
    <col min="13571" max="13572" width="7.58203125" style="21" customWidth="1"/>
    <col min="13573" max="13573" width="2.58203125" style="21" customWidth="1"/>
    <col min="13574" max="13574" width="11.58203125" style="21" customWidth="1"/>
    <col min="13575" max="13576" width="7.58203125" style="21" customWidth="1"/>
    <col min="13577" max="13577" width="2.58203125" style="21" customWidth="1"/>
    <col min="13578" max="13578" width="9.58203125" style="21" customWidth="1"/>
    <col min="13579" max="13580" width="7.58203125" style="21" customWidth="1"/>
    <col min="13581" max="13581" width="2.58203125" style="21" customWidth="1"/>
    <col min="13582" max="13582" width="9.58203125" style="21" customWidth="1"/>
    <col min="13583" max="13584" width="7.58203125" style="21" customWidth="1"/>
    <col min="13585" max="13585" width="2.58203125" style="21" customWidth="1"/>
    <col min="13586" max="13586" width="11.33203125" style="21" customWidth="1"/>
    <col min="13587" max="13588" width="7.58203125" style="21" customWidth="1"/>
    <col min="13589" max="13589" width="2.58203125" style="21" customWidth="1"/>
    <col min="13590" max="13590" width="8.25" style="21" customWidth="1"/>
    <col min="13591" max="13592" width="7.58203125" style="21" customWidth="1"/>
    <col min="13593" max="13593" width="2.58203125" style="21" customWidth="1"/>
    <col min="13594" max="13594" width="9.58203125" style="21" customWidth="1"/>
    <col min="13595" max="13596" width="7.58203125" style="21" customWidth="1"/>
    <col min="13597" max="13597" width="2.58203125" style="21" customWidth="1"/>
    <col min="13598" max="13824" width="9" style="21"/>
    <col min="13825" max="13825" width="6.58203125" style="21" customWidth="1"/>
    <col min="13826" max="13826" width="10.25" style="21" customWidth="1"/>
    <col min="13827" max="13828" width="7.58203125" style="21" customWidth="1"/>
    <col min="13829" max="13829" width="2.58203125" style="21" customWidth="1"/>
    <col min="13830" max="13830" width="11.58203125" style="21" customWidth="1"/>
    <col min="13831" max="13832" width="7.58203125" style="21" customWidth="1"/>
    <col min="13833" max="13833" width="2.58203125" style="21" customWidth="1"/>
    <col min="13834" max="13834" width="9.58203125" style="21" customWidth="1"/>
    <col min="13835" max="13836" width="7.58203125" style="21" customWidth="1"/>
    <col min="13837" max="13837" width="2.58203125" style="21" customWidth="1"/>
    <col min="13838" max="13838" width="9.58203125" style="21" customWidth="1"/>
    <col min="13839" max="13840" width="7.58203125" style="21" customWidth="1"/>
    <col min="13841" max="13841" width="2.58203125" style="21" customWidth="1"/>
    <col min="13842" max="13842" width="11.33203125" style="21" customWidth="1"/>
    <col min="13843" max="13844" width="7.58203125" style="21" customWidth="1"/>
    <col min="13845" max="13845" width="2.58203125" style="21" customWidth="1"/>
    <col min="13846" max="13846" width="8.25" style="21" customWidth="1"/>
    <col min="13847" max="13848" width="7.58203125" style="21" customWidth="1"/>
    <col min="13849" max="13849" width="2.58203125" style="21" customWidth="1"/>
    <col min="13850" max="13850" width="9.58203125" style="21" customWidth="1"/>
    <col min="13851" max="13852" width="7.58203125" style="21" customWidth="1"/>
    <col min="13853" max="13853" width="2.58203125" style="21" customWidth="1"/>
    <col min="13854" max="14080" width="9" style="21"/>
    <col min="14081" max="14081" width="6.58203125" style="21" customWidth="1"/>
    <col min="14082" max="14082" width="10.25" style="21" customWidth="1"/>
    <col min="14083" max="14084" width="7.58203125" style="21" customWidth="1"/>
    <col min="14085" max="14085" width="2.58203125" style="21" customWidth="1"/>
    <col min="14086" max="14086" width="11.58203125" style="21" customWidth="1"/>
    <col min="14087" max="14088" width="7.58203125" style="21" customWidth="1"/>
    <col min="14089" max="14089" width="2.58203125" style="21" customWidth="1"/>
    <col min="14090" max="14090" width="9.58203125" style="21" customWidth="1"/>
    <col min="14091" max="14092" width="7.58203125" style="21" customWidth="1"/>
    <col min="14093" max="14093" width="2.58203125" style="21" customWidth="1"/>
    <col min="14094" max="14094" width="9.58203125" style="21" customWidth="1"/>
    <col min="14095" max="14096" width="7.58203125" style="21" customWidth="1"/>
    <col min="14097" max="14097" width="2.58203125" style="21" customWidth="1"/>
    <col min="14098" max="14098" width="11.33203125" style="21" customWidth="1"/>
    <col min="14099" max="14100" width="7.58203125" style="21" customWidth="1"/>
    <col min="14101" max="14101" width="2.58203125" style="21" customWidth="1"/>
    <col min="14102" max="14102" width="8.25" style="21" customWidth="1"/>
    <col min="14103" max="14104" width="7.58203125" style="21" customWidth="1"/>
    <col min="14105" max="14105" width="2.58203125" style="21" customWidth="1"/>
    <col min="14106" max="14106" width="9.58203125" style="21" customWidth="1"/>
    <col min="14107" max="14108" width="7.58203125" style="21" customWidth="1"/>
    <col min="14109" max="14109" width="2.58203125" style="21" customWidth="1"/>
    <col min="14110" max="14336" width="9" style="21"/>
    <col min="14337" max="14337" width="6.58203125" style="21" customWidth="1"/>
    <col min="14338" max="14338" width="10.25" style="21" customWidth="1"/>
    <col min="14339" max="14340" width="7.58203125" style="21" customWidth="1"/>
    <col min="14341" max="14341" width="2.58203125" style="21" customWidth="1"/>
    <col min="14342" max="14342" width="11.58203125" style="21" customWidth="1"/>
    <col min="14343" max="14344" width="7.58203125" style="21" customWidth="1"/>
    <col min="14345" max="14345" width="2.58203125" style="21" customWidth="1"/>
    <col min="14346" max="14346" width="9.58203125" style="21" customWidth="1"/>
    <col min="14347" max="14348" width="7.58203125" style="21" customWidth="1"/>
    <col min="14349" max="14349" width="2.58203125" style="21" customWidth="1"/>
    <col min="14350" max="14350" width="9.58203125" style="21" customWidth="1"/>
    <col min="14351" max="14352" width="7.58203125" style="21" customWidth="1"/>
    <col min="14353" max="14353" width="2.58203125" style="21" customWidth="1"/>
    <col min="14354" max="14354" width="11.33203125" style="21" customWidth="1"/>
    <col min="14355" max="14356" width="7.58203125" style="21" customWidth="1"/>
    <col min="14357" max="14357" width="2.58203125" style="21" customWidth="1"/>
    <col min="14358" max="14358" width="8.25" style="21" customWidth="1"/>
    <col min="14359" max="14360" width="7.58203125" style="21" customWidth="1"/>
    <col min="14361" max="14361" width="2.58203125" style="21" customWidth="1"/>
    <col min="14362" max="14362" width="9.58203125" style="21" customWidth="1"/>
    <col min="14363" max="14364" width="7.58203125" style="21" customWidth="1"/>
    <col min="14365" max="14365" width="2.58203125" style="21" customWidth="1"/>
    <col min="14366" max="14592" width="9" style="21"/>
    <col min="14593" max="14593" width="6.58203125" style="21" customWidth="1"/>
    <col min="14594" max="14594" width="10.25" style="21" customWidth="1"/>
    <col min="14595" max="14596" width="7.58203125" style="21" customWidth="1"/>
    <col min="14597" max="14597" width="2.58203125" style="21" customWidth="1"/>
    <col min="14598" max="14598" width="11.58203125" style="21" customWidth="1"/>
    <col min="14599" max="14600" width="7.58203125" style="21" customWidth="1"/>
    <col min="14601" max="14601" width="2.58203125" style="21" customWidth="1"/>
    <col min="14602" max="14602" width="9.58203125" style="21" customWidth="1"/>
    <col min="14603" max="14604" width="7.58203125" style="21" customWidth="1"/>
    <col min="14605" max="14605" width="2.58203125" style="21" customWidth="1"/>
    <col min="14606" max="14606" width="9.58203125" style="21" customWidth="1"/>
    <col min="14607" max="14608" width="7.58203125" style="21" customWidth="1"/>
    <col min="14609" max="14609" width="2.58203125" style="21" customWidth="1"/>
    <col min="14610" max="14610" width="11.33203125" style="21" customWidth="1"/>
    <col min="14611" max="14612" width="7.58203125" style="21" customWidth="1"/>
    <col min="14613" max="14613" width="2.58203125" style="21" customWidth="1"/>
    <col min="14614" max="14614" width="8.25" style="21" customWidth="1"/>
    <col min="14615" max="14616" width="7.58203125" style="21" customWidth="1"/>
    <col min="14617" max="14617" width="2.58203125" style="21" customWidth="1"/>
    <col min="14618" max="14618" width="9.58203125" style="21" customWidth="1"/>
    <col min="14619" max="14620" width="7.58203125" style="21" customWidth="1"/>
    <col min="14621" max="14621" width="2.58203125" style="21" customWidth="1"/>
    <col min="14622" max="14848" width="9" style="21"/>
    <col min="14849" max="14849" width="6.58203125" style="21" customWidth="1"/>
    <col min="14850" max="14850" width="10.25" style="21" customWidth="1"/>
    <col min="14851" max="14852" width="7.58203125" style="21" customWidth="1"/>
    <col min="14853" max="14853" width="2.58203125" style="21" customWidth="1"/>
    <col min="14854" max="14854" width="11.58203125" style="21" customWidth="1"/>
    <col min="14855" max="14856" width="7.58203125" style="21" customWidth="1"/>
    <col min="14857" max="14857" width="2.58203125" style="21" customWidth="1"/>
    <col min="14858" max="14858" width="9.58203125" style="21" customWidth="1"/>
    <col min="14859" max="14860" width="7.58203125" style="21" customWidth="1"/>
    <col min="14861" max="14861" width="2.58203125" style="21" customWidth="1"/>
    <col min="14862" max="14862" width="9.58203125" style="21" customWidth="1"/>
    <col min="14863" max="14864" width="7.58203125" style="21" customWidth="1"/>
    <col min="14865" max="14865" width="2.58203125" style="21" customWidth="1"/>
    <col min="14866" max="14866" width="11.33203125" style="21" customWidth="1"/>
    <col min="14867" max="14868" width="7.58203125" style="21" customWidth="1"/>
    <col min="14869" max="14869" width="2.58203125" style="21" customWidth="1"/>
    <col min="14870" max="14870" width="8.25" style="21" customWidth="1"/>
    <col min="14871" max="14872" width="7.58203125" style="21" customWidth="1"/>
    <col min="14873" max="14873" width="2.58203125" style="21" customWidth="1"/>
    <col min="14874" max="14874" width="9.58203125" style="21" customWidth="1"/>
    <col min="14875" max="14876" width="7.58203125" style="21" customWidth="1"/>
    <col min="14877" max="14877" width="2.58203125" style="21" customWidth="1"/>
    <col min="14878" max="15104" width="9" style="21"/>
    <col min="15105" max="15105" width="6.58203125" style="21" customWidth="1"/>
    <col min="15106" max="15106" width="10.25" style="21" customWidth="1"/>
    <col min="15107" max="15108" width="7.58203125" style="21" customWidth="1"/>
    <col min="15109" max="15109" width="2.58203125" style="21" customWidth="1"/>
    <col min="15110" max="15110" width="11.58203125" style="21" customWidth="1"/>
    <col min="15111" max="15112" width="7.58203125" style="21" customWidth="1"/>
    <col min="15113" max="15113" width="2.58203125" style="21" customWidth="1"/>
    <col min="15114" max="15114" width="9.58203125" style="21" customWidth="1"/>
    <col min="15115" max="15116" width="7.58203125" style="21" customWidth="1"/>
    <col min="15117" max="15117" width="2.58203125" style="21" customWidth="1"/>
    <col min="15118" max="15118" width="9.58203125" style="21" customWidth="1"/>
    <col min="15119" max="15120" width="7.58203125" style="21" customWidth="1"/>
    <col min="15121" max="15121" width="2.58203125" style="21" customWidth="1"/>
    <col min="15122" max="15122" width="11.33203125" style="21" customWidth="1"/>
    <col min="15123" max="15124" width="7.58203125" style="21" customWidth="1"/>
    <col min="15125" max="15125" width="2.58203125" style="21" customWidth="1"/>
    <col min="15126" max="15126" width="8.25" style="21" customWidth="1"/>
    <col min="15127" max="15128" width="7.58203125" style="21" customWidth="1"/>
    <col min="15129" max="15129" width="2.58203125" style="21" customWidth="1"/>
    <col min="15130" max="15130" width="9.58203125" style="21" customWidth="1"/>
    <col min="15131" max="15132" width="7.58203125" style="21" customWidth="1"/>
    <col min="15133" max="15133" width="2.58203125" style="21" customWidth="1"/>
    <col min="15134" max="15360" width="9" style="21"/>
    <col min="15361" max="15361" width="6.58203125" style="21" customWidth="1"/>
    <col min="15362" max="15362" width="10.25" style="21" customWidth="1"/>
    <col min="15363" max="15364" width="7.58203125" style="21" customWidth="1"/>
    <col min="15365" max="15365" width="2.58203125" style="21" customWidth="1"/>
    <col min="15366" max="15366" width="11.58203125" style="21" customWidth="1"/>
    <col min="15367" max="15368" width="7.58203125" style="21" customWidth="1"/>
    <col min="15369" max="15369" width="2.58203125" style="21" customWidth="1"/>
    <col min="15370" max="15370" width="9.58203125" style="21" customWidth="1"/>
    <col min="15371" max="15372" width="7.58203125" style="21" customWidth="1"/>
    <col min="15373" max="15373" width="2.58203125" style="21" customWidth="1"/>
    <col min="15374" max="15374" width="9.58203125" style="21" customWidth="1"/>
    <col min="15375" max="15376" width="7.58203125" style="21" customWidth="1"/>
    <col min="15377" max="15377" width="2.58203125" style="21" customWidth="1"/>
    <col min="15378" max="15378" width="11.33203125" style="21" customWidth="1"/>
    <col min="15379" max="15380" width="7.58203125" style="21" customWidth="1"/>
    <col min="15381" max="15381" width="2.58203125" style="21" customWidth="1"/>
    <col min="15382" max="15382" width="8.25" style="21" customWidth="1"/>
    <col min="15383" max="15384" width="7.58203125" style="21" customWidth="1"/>
    <col min="15385" max="15385" width="2.58203125" style="21" customWidth="1"/>
    <col min="15386" max="15386" width="9.58203125" style="21" customWidth="1"/>
    <col min="15387" max="15388" width="7.58203125" style="21" customWidth="1"/>
    <col min="15389" max="15389" width="2.58203125" style="21" customWidth="1"/>
    <col min="15390" max="15616" width="9" style="21"/>
    <col min="15617" max="15617" width="6.58203125" style="21" customWidth="1"/>
    <col min="15618" max="15618" width="10.25" style="21" customWidth="1"/>
    <col min="15619" max="15620" width="7.58203125" style="21" customWidth="1"/>
    <col min="15621" max="15621" width="2.58203125" style="21" customWidth="1"/>
    <col min="15622" max="15622" width="11.58203125" style="21" customWidth="1"/>
    <col min="15623" max="15624" width="7.58203125" style="21" customWidth="1"/>
    <col min="15625" max="15625" width="2.58203125" style="21" customWidth="1"/>
    <col min="15626" max="15626" width="9.58203125" style="21" customWidth="1"/>
    <col min="15627" max="15628" width="7.58203125" style="21" customWidth="1"/>
    <col min="15629" max="15629" width="2.58203125" style="21" customWidth="1"/>
    <col min="15630" max="15630" width="9.58203125" style="21" customWidth="1"/>
    <col min="15631" max="15632" width="7.58203125" style="21" customWidth="1"/>
    <col min="15633" max="15633" width="2.58203125" style="21" customWidth="1"/>
    <col min="15634" max="15634" width="11.33203125" style="21" customWidth="1"/>
    <col min="15635" max="15636" width="7.58203125" style="21" customWidth="1"/>
    <col min="15637" max="15637" width="2.58203125" style="21" customWidth="1"/>
    <col min="15638" max="15638" width="8.25" style="21" customWidth="1"/>
    <col min="15639" max="15640" width="7.58203125" style="21" customWidth="1"/>
    <col min="15641" max="15641" width="2.58203125" style="21" customWidth="1"/>
    <col min="15642" max="15642" width="9.58203125" style="21" customWidth="1"/>
    <col min="15643" max="15644" width="7.58203125" style="21" customWidth="1"/>
    <col min="15645" max="15645" width="2.58203125" style="21" customWidth="1"/>
    <col min="15646" max="15872" width="9" style="21"/>
    <col min="15873" max="15873" width="6.58203125" style="21" customWidth="1"/>
    <col min="15874" max="15874" width="10.25" style="21" customWidth="1"/>
    <col min="15875" max="15876" width="7.58203125" style="21" customWidth="1"/>
    <col min="15877" max="15877" width="2.58203125" style="21" customWidth="1"/>
    <col min="15878" max="15878" width="11.58203125" style="21" customWidth="1"/>
    <col min="15879" max="15880" width="7.58203125" style="21" customWidth="1"/>
    <col min="15881" max="15881" width="2.58203125" style="21" customWidth="1"/>
    <col min="15882" max="15882" width="9.58203125" style="21" customWidth="1"/>
    <col min="15883" max="15884" width="7.58203125" style="21" customWidth="1"/>
    <col min="15885" max="15885" width="2.58203125" style="21" customWidth="1"/>
    <col min="15886" max="15886" width="9.58203125" style="21" customWidth="1"/>
    <col min="15887" max="15888" width="7.58203125" style="21" customWidth="1"/>
    <col min="15889" max="15889" width="2.58203125" style="21" customWidth="1"/>
    <col min="15890" max="15890" width="11.33203125" style="21" customWidth="1"/>
    <col min="15891" max="15892" width="7.58203125" style="21" customWidth="1"/>
    <col min="15893" max="15893" width="2.58203125" style="21" customWidth="1"/>
    <col min="15894" max="15894" width="8.25" style="21" customWidth="1"/>
    <col min="15895" max="15896" width="7.58203125" style="21" customWidth="1"/>
    <col min="15897" max="15897" width="2.58203125" style="21" customWidth="1"/>
    <col min="15898" max="15898" width="9.58203125" style="21" customWidth="1"/>
    <col min="15899" max="15900" width="7.58203125" style="21" customWidth="1"/>
    <col min="15901" max="15901" width="2.58203125" style="21" customWidth="1"/>
    <col min="15902" max="16128" width="9" style="21"/>
    <col min="16129" max="16129" width="6.58203125" style="21" customWidth="1"/>
    <col min="16130" max="16130" width="10.25" style="21" customWidth="1"/>
    <col min="16131" max="16132" width="7.58203125" style="21" customWidth="1"/>
    <col min="16133" max="16133" width="2.58203125" style="21" customWidth="1"/>
    <col min="16134" max="16134" width="11.58203125" style="21" customWidth="1"/>
    <col min="16135" max="16136" width="7.58203125" style="21" customWidth="1"/>
    <col min="16137" max="16137" width="2.58203125" style="21" customWidth="1"/>
    <col min="16138" max="16138" width="9.58203125" style="21" customWidth="1"/>
    <col min="16139" max="16140" width="7.58203125" style="21" customWidth="1"/>
    <col min="16141" max="16141" width="2.58203125" style="21" customWidth="1"/>
    <col min="16142" max="16142" width="9.58203125" style="21" customWidth="1"/>
    <col min="16143" max="16144" width="7.58203125" style="21" customWidth="1"/>
    <col min="16145" max="16145" width="2.58203125" style="21" customWidth="1"/>
    <col min="16146" max="16146" width="11.33203125" style="21" customWidth="1"/>
    <col min="16147" max="16148" width="7.58203125" style="21" customWidth="1"/>
    <col min="16149" max="16149" width="2.58203125" style="21" customWidth="1"/>
    <col min="16150" max="16150" width="8.25" style="21" customWidth="1"/>
    <col min="16151" max="16152" width="7.58203125" style="21" customWidth="1"/>
    <col min="16153" max="16153" width="2.58203125" style="21" customWidth="1"/>
    <col min="16154" max="16154" width="9.58203125" style="21" customWidth="1"/>
    <col min="16155" max="16156" width="7.58203125" style="21" customWidth="1"/>
    <col min="16157" max="16157" width="2.58203125" style="21" customWidth="1"/>
    <col min="16158" max="16384" width="9" style="21"/>
  </cols>
  <sheetData>
    <row r="1" spans="1:29" s="5" customFormat="1" ht="28.5" customHeight="1">
      <c r="B1" s="48" t="s">
        <v>201</v>
      </c>
      <c r="D1" s="50" t="s">
        <v>63</v>
      </c>
      <c r="E1" s="50"/>
      <c r="J1" s="50" t="s">
        <v>64</v>
      </c>
      <c r="U1" s="12"/>
    </row>
    <row r="2" spans="1:29" s="5" customFormat="1">
      <c r="U2" s="12"/>
      <c r="AA2" s="322"/>
      <c r="AB2" s="322"/>
    </row>
    <row r="3" spans="1:29" s="5" customFormat="1">
      <c r="U3" s="12"/>
    </row>
    <row r="4" spans="1:29" s="5" customFormat="1" ht="27.75" customHeight="1">
      <c r="B4" s="292" t="s">
        <v>65</v>
      </c>
      <c r="C4" s="292"/>
      <c r="D4" s="289">
        <f>富山県部数集計表!C2</f>
        <v>0</v>
      </c>
      <c r="E4" s="290"/>
      <c r="F4" s="290"/>
      <c r="G4" s="290"/>
      <c r="H4" s="290"/>
      <c r="I4" s="291"/>
      <c r="J4" s="292" t="s">
        <v>66</v>
      </c>
      <c r="K4" s="292"/>
      <c r="L4" s="296">
        <f>富山県部数集計表!I2</f>
        <v>0</v>
      </c>
      <c r="M4" s="297"/>
      <c r="N4" s="297"/>
      <c r="O4" s="297"/>
      <c r="P4" s="297"/>
      <c r="Q4" s="298"/>
      <c r="R4" s="287" t="s">
        <v>67</v>
      </c>
      <c r="S4" s="288"/>
      <c r="T4" s="299">
        <f>富山県部数集計表!N2</f>
        <v>0</v>
      </c>
      <c r="U4" s="300"/>
      <c r="V4" s="301"/>
      <c r="W4" s="292" t="s">
        <v>202</v>
      </c>
      <c r="X4" s="292"/>
      <c r="Y4" s="284">
        <f>B50</f>
        <v>0</v>
      </c>
      <c r="Z4" s="285"/>
      <c r="AA4" s="285"/>
      <c r="AB4" s="285"/>
      <c r="AC4" s="286"/>
    </row>
    <row r="5" spans="1:29" s="5" customFormat="1" ht="27.75" customHeight="1">
      <c r="B5" s="287" t="s">
        <v>31</v>
      </c>
      <c r="C5" s="288"/>
      <c r="D5" s="289">
        <f>富山県部数集計表!C3</f>
        <v>0</v>
      </c>
      <c r="E5" s="290"/>
      <c r="F5" s="290"/>
      <c r="G5" s="290"/>
      <c r="H5" s="290"/>
      <c r="I5" s="291"/>
      <c r="J5" s="292" t="s">
        <v>69</v>
      </c>
      <c r="K5" s="292"/>
      <c r="L5" s="293">
        <f>富山県部数集計表!I3</f>
        <v>0</v>
      </c>
      <c r="M5" s="294"/>
      <c r="N5" s="294"/>
      <c r="O5" s="294"/>
      <c r="P5" s="294"/>
      <c r="Q5" s="295"/>
      <c r="R5" s="287" t="s">
        <v>70</v>
      </c>
      <c r="S5" s="288"/>
      <c r="T5" s="289"/>
      <c r="U5" s="290"/>
      <c r="V5" s="290"/>
      <c r="W5" s="290"/>
      <c r="X5" s="290"/>
      <c r="Y5" s="290"/>
      <c r="Z5" s="290"/>
      <c r="AA5" s="290"/>
      <c r="AB5" s="290"/>
      <c r="AC5" s="291"/>
    </row>
    <row r="6" spans="1:29" s="5" customFormat="1">
      <c r="U6" s="12"/>
    </row>
    <row r="7" spans="1:29" s="5" customFormat="1" ht="27" customHeight="1">
      <c r="A7" s="55"/>
      <c r="B7" s="305" t="s">
        <v>71</v>
      </c>
      <c r="C7" s="306"/>
      <c r="D7" s="306"/>
      <c r="E7" s="307"/>
      <c r="F7" s="305" t="s">
        <v>72</v>
      </c>
      <c r="G7" s="306"/>
      <c r="H7" s="306"/>
      <c r="I7" s="307"/>
      <c r="J7" s="305" t="s">
        <v>73</v>
      </c>
      <c r="K7" s="306"/>
      <c r="L7" s="306"/>
      <c r="M7" s="307"/>
      <c r="N7" s="302" t="s">
        <v>74</v>
      </c>
      <c r="O7" s="303"/>
      <c r="P7" s="303"/>
      <c r="Q7" s="304"/>
      <c r="R7" s="302" t="s">
        <v>75</v>
      </c>
      <c r="S7" s="303"/>
      <c r="T7" s="303"/>
      <c r="U7" s="304"/>
      <c r="V7" s="305" t="s">
        <v>203</v>
      </c>
      <c r="W7" s="306"/>
      <c r="X7" s="306"/>
      <c r="Y7" s="306"/>
      <c r="Z7" s="323" t="s">
        <v>76</v>
      </c>
      <c r="AA7" s="323"/>
      <c r="AB7" s="323"/>
      <c r="AC7" s="323"/>
    </row>
    <row r="8" spans="1:29" s="5" customFormat="1">
      <c r="A8" s="308" t="s">
        <v>45</v>
      </c>
      <c r="B8" s="56" t="s">
        <v>78</v>
      </c>
      <c r="C8" s="57" t="s">
        <v>79</v>
      </c>
      <c r="D8" s="58" t="s">
        <v>80</v>
      </c>
      <c r="E8" s="59" t="s">
        <v>81</v>
      </c>
      <c r="F8" s="56" t="s">
        <v>78</v>
      </c>
      <c r="G8" s="57" t="s">
        <v>79</v>
      </c>
      <c r="H8" s="58" t="s">
        <v>80</v>
      </c>
      <c r="I8" s="59" t="s">
        <v>81</v>
      </c>
      <c r="J8" s="62" t="s">
        <v>78</v>
      </c>
      <c r="K8" s="57" t="s">
        <v>79</v>
      </c>
      <c r="L8" s="58" t="s">
        <v>80</v>
      </c>
      <c r="M8" s="59" t="s">
        <v>81</v>
      </c>
      <c r="N8" s="62" t="s">
        <v>78</v>
      </c>
      <c r="O8" s="57" t="s">
        <v>79</v>
      </c>
      <c r="P8" s="58" t="s">
        <v>80</v>
      </c>
      <c r="Q8" s="59" t="s">
        <v>81</v>
      </c>
      <c r="R8" s="62" t="s">
        <v>78</v>
      </c>
      <c r="S8" s="57" t="s">
        <v>79</v>
      </c>
      <c r="T8" s="58" t="s">
        <v>80</v>
      </c>
      <c r="U8" s="79" t="s">
        <v>81</v>
      </c>
      <c r="V8" s="62" t="s">
        <v>78</v>
      </c>
      <c r="W8" s="57" t="s">
        <v>79</v>
      </c>
      <c r="X8" s="61"/>
      <c r="Y8" s="150"/>
      <c r="Z8" s="57" t="s">
        <v>78</v>
      </c>
      <c r="AA8" s="57" t="s">
        <v>79</v>
      </c>
      <c r="AB8" s="61"/>
      <c r="AC8" s="59" t="s">
        <v>81</v>
      </c>
    </row>
    <row r="9" spans="1:29" s="5" customFormat="1" ht="13.5" customHeight="1">
      <c r="A9" s="309"/>
      <c r="B9" s="62" t="s">
        <v>204</v>
      </c>
      <c r="C9" s="63">
        <v>770</v>
      </c>
      <c r="D9" s="64"/>
      <c r="E9" s="65"/>
      <c r="F9" s="57" t="s">
        <v>205</v>
      </c>
      <c r="G9" s="63">
        <v>5600</v>
      </c>
      <c r="H9" s="64"/>
      <c r="I9" s="65"/>
      <c r="J9" s="57" t="s">
        <v>204</v>
      </c>
      <c r="K9" s="63">
        <v>370</v>
      </c>
      <c r="L9" s="64"/>
      <c r="M9" s="65"/>
      <c r="N9" s="57" t="s">
        <v>206</v>
      </c>
      <c r="O9" s="63">
        <v>80</v>
      </c>
      <c r="P9" s="64"/>
      <c r="Q9" s="65"/>
      <c r="R9" s="57" t="s">
        <v>207</v>
      </c>
      <c r="S9" s="63">
        <v>50</v>
      </c>
      <c r="T9" s="64"/>
      <c r="U9" s="151"/>
      <c r="V9" s="63" t="s">
        <v>88</v>
      </c>
      <c r="W9" s="63"/>
      <c r="X9" s="88"/>
      <c r="Y9" s="152"/>
      <c r="Z9" s="57"/>
      <c r="AA9" s="63"/>
      <c r="AB9" s="88"/>
      <c r="AC9" s="153"/>
    </row>
    <row r="10" spans="1:29" s="5" customFormat="1" ht="13.5" customHeight="1">
      <c r="A10" s="309"/>
      <c r="B10" s="62" t="s">
        <v>208</v>
      </c>
      <c r="C10" s="63">
        <v>830</v>
      </c>
      <c r="D10" s="64"/>
      <c r="E10" s="65"/>
      <c r="F10" s="57" t="s">
        <v>209</v>
      </c>
      <c r="G10" s="69" t="s">
        <v>87</v>
      </c>
      <c r="H10" s="70"/>
      <c r="I10" s="65"/>
      <c r="J10" s="57" t="s">
        <v>210</v>
      </c>
      <c r="K10" s="63">
        <v>410</v>
      </c>
      <c r="L10" s="64"/>
      <c r="M10" s="65"/>
      <c r="N10" s="57" t="s">
        <v>88</v>
      </c>
      <c r="O10" s="63"/>
      <c r="P10" s="109"/>
      <c r="Q10" s="79"/>
      <c r="R10" s="57" t="s">
        <v>211</v>
      </c>
      <c r="S10" s="63">
        <v>70</v>
      </c>
      <c r="T10" s="64"/>
      <c r="U10" s="65"/>
      <c r="V10" s="63" t="s">
        <v>88</v>
      </c>
      <c r="W10" s="63"/>
      <c r="X10" s="88"/>
      <c r="Y10" s="152"/>
      <c r="Z10" s="57"/>
      <c r="AA10" s="63"/>
      <c r="AB10" s="88"/>
      <c r="AC10" s="153"/>
    </row>
    <row r="11" spans="1:29" s="5" customFormat="1">
      <c r="A11" s="309"/>
      <c r="B11" s="62"/>
      <c r="C11" s="63"/>
      <c r="D11" s="109"/>
      <c r="E11" s="79"/>
      <c r="F11" s="57" t="s">
        <v>208</v>
      </c>
      <c r="G11" s="63">
        <v>4260</v>
      </c>
      <c r="H11" s="64"/>
      <c r="I11" s="65"/>
      <c r="J11" s="57" t="s">
        <v>88</v>
      </c>
      <c r="K11" s="63"/>
      <c r="L11" s="109"/>
      <c r="M11" s="79"/>
      <c r="N11" s="154"/>
      <c r="O11" s="63"/>
      <c r="P11" s="109"/>
      <c r="Q11" s="79"/>
      <c r="R11" s="57"/>
      <c r="S11" s="63"/>
      <c r="T11" s="88"/>
      <c r="U11" s="79"/>
      <c r="V11" s="63" t="s">
        <v>88</v>
      </c>
      <c r="W11" s="63"/>
      <c r="X11" s="88"/>
      <c r="Y11" s="152"/>
      <c r="Z11" s="57"/>
      <c r="AA11" s="63"/>
      <c r="AB11" s="88"/>
      <c r="AC11" s="153"/>
    </row>
    <row r="12" spans="1:29" s="5" customFormat="1" ht="13.5" customHeight="1">
      <c r="A12" s="309"/>
      <c r="B12" s="62"/>
      <c r="C12" s="63"/>
      <c r="D12" s="109"/>
      <c r="E12" s="79"/>
      <c r="F12" s="57" t="s">
        <v>212</v>
      </c>
      <c r="G12" s="69" t="s">
        <v>87</v>
      </c>
      <c r="H12" s="70"/>
      <c r="I12" s="65"/>
      <c r="J12" s="57" t="s">
        <v>88</v>
      </c>
      <c r="K12" s="63"/>
      <c r="L12" s="109"/>
      <c r="M12" s="79"/>
      <c r="N12" s="57"/>
      <c r="O12" s="63"/>
      <c r="P12" s="109"/>
      <c r="Q12" s="79"/>
      <c r="R12" s="57"/>
      <c r="S12" s="63"/>
      <c r="T12" s="109"/>
      <c r="U12" s="79"/>
      <c r="V12" s="63"/>
      <c r="W12" s="63"/>
      <c r="X12" s="88"/>
      <c r="Y12" s="152"/>
      <c r="Z12" s="57"/>
      <c r="AA12" s="63"/>
      <c r="AB12" s="88"/>
      <c r="AC12" s="153"/>
    </row>
    <row r="13" spans="1:29" s="5" customFormat="1" ht="13.5" customHeight="1">
      <c r="A13" s="309"/>
      <c r="B13" s="62"/>
      <c r="C13" s="63"/>
      <c r="D13" s="109"/>
      <c r="E13" s="79"/>
      <c r="F13" s="57" t="s">
        <v>147</v>
      </c>
      <c r="G13" s="63">
        <v>1790</v>
      </c>
      <c r="H13" s="64"/>
      <c r="I13" s="65"/>
      <c r="J13" s="57" t="s">
        <v>88</v>
      </c>
      <c r="K13" s="63"/>
      <c r="L13" s="109"/>
      <c r="M13" s="79"/>
      <c r="N13" s="57"/>
      <c r="O13" s="63"/>
      <c r="P13" s="109"/>
      <c r="Q13" s="79"/>
      <c r="R13" s="57"/>
      <c r="S13" s="63"/>
      <c r="T13" s="109"/>
      <c r="U13" s="79"/>
      <c r="V13" s="63"/>
      <c r="W13" s="63"/>
      <c r="X13" s="88"/>
      <c r="Y13" s="152"/>
      <c r="Z13" s="73"/>
      <c r="AA13" s="63"/>
      <c r="AB13" s="88"/>
      <c r="AC13" s="153"/>
    </row>
    <row r="14" spans="1:29" s="5" customFormat="1">
      <c r="A14" s="309"/>
      <c r="B14" s="62"/>
      <c r="C14" s="63"/>
      <c r="D14" s="109"/>
      <c r="E14" s="79"/>
      <c r="F14" s="155"/>
      <c r="G14" s="63"/>
      <c r="H14" s="109"/>
      <c r="I14" s="79"/>
      <c r="J14" s="57"/>
      <c r="K14" s="63"/>
      <c r="L14" s="109"/>
      <c r="M14" s="79"/>
      <c r="N14" s="57"/>
      <c r="O14" s="63"/>
      <c r="P14" s="109"/>
      <c r="Q14" s="79"/>
      <c r="R14" s="57"/>
      <c r="S14" s="63"/>
      <c r="T14" s="109"/>
      <c r="U14" s="79"/>
      <c r="V14" s="63"/>
      <c r="W14" s="63"/>
      <c r="X14" s="88"/>
      <c r="Y14" s="152"/>
      <c r="Z14" s="74"/>
      <c r="AA14" s="63"/>
      <c r="AB14" s="88"/>
      <c r="AC14" s="153"/>
    </row>
    <row r="15" spans="1:29" s="5" customFormat="1" ht="13.5" customHeight="1">
      <c r="A15" s="309"/>
      <c r="B15" s="62"/>
      <c r="C15" s="63"/>
      <c r="D15" s="109"/>
      <c r="E15" s="79"/>
      <c r="F15" s="57"/>
      <c r="G15" s="63"/>
      <c r="H15" s="109"/>
      <c r="I15" s="79"/>
      <c r="J15" s="57"/>
      <c r="K15" s="63"/>
      <c r="L15" s="109"/>
      <c r="M15" s="79"/>
      <c r="N15" s="57"/>
      <c r="O15" s="63"/>
      <c r="P15" s="109"/>
      <c r="Q15" s="79"/>
      <c r="R15" s="57"/>
      <c r="S15" s="63"/>
      <c r="T15" s="109"/>
      <c r="U15" s="79"/>
      <c r="V15" s="63"/>
      <c r="W15" s="63"/>
      <c r="X15" s="88"/>
      <c r="Y15" s="152"/>
      <c r="Z15" s="57"/>
      <c r="AA15" s="63"/>
      <c r="AB15" s="88"/>
      <c r="AC15" s="153"/>
    </row>
    <row r="16" spans="1:29" s="5" customFormat="1" ht="13.5" customHeight="1">
      <c r="A16" s="309"/>
      <c r="B16" s="62" t="s">
        <v>197</v>
      </c>
      <c r="C16" s="63">
        <f>SUM(C9:C15)</f>
        <v>1600</v>
      </c>
      <c r="D16" s="313">
        <f>SUM(D9:D10)</f>
        <v>0</v>
      </c>
      <c r="E16" s="314"/>
      <c r="F16" s="57" t="s">
        <v>197</v>
      </c>
      <c r="G16" s="63">
        <f>SUM(G9:G15)</f>
        <v>11650</v>
      </c>
      <c r="H16" s="313">
        <f>SUM(H9:H13)</f>
        <v>0</v>
      </c>
      <c r="I16" s="314"/>
      <c r="J16" s="57" t="s">
        <v>197</v>
      </c>
      <c r="K16" s="63">
        <f>SUM(K9:K15)</f>
        <v>780</v>
      </c>
      <c r="L16" s="313">
        <f>SUM(L9:L15)</f>
        <v>0</v>
      </c>
      <c r="M16" s="314"/>
      <c r="N16" s="57" t="s">
        <v>197</v>
      </c>
      <c r="O16" s="63">
        <f>SUM(O9:O15)</f>
        <v>80</v>
      </c>
      <c r="P16" s="313">
        <f>SUM(P9)</f>
        <v>0</v>
      </c>
      <c r="Q16" s="314"/>
      <c r="R16" s="57" t="s">
        <v>197</v>
      </c>
      <c r="S16" s="63">
        <f>SUM(S9:S15)</f>
        <v>120</v>
      </c>
      <c r="T16" s="313">
        <f>SUM(T9:T10)</f>
        <v>0</v>
      </c>
      <c r="U16" s="314"/>
      <c r="V16" s="156"/>
      <c r="W16" s="156"/>
      <c r="X16" s="324"/>
      <c r="Y16" s="325"/>
      <c r="Z16" s="57" t="s">
        <v>197</v>
      </c>
      <c r="AA16" s="63"/>
      <c r="AB16" s="326"/>
      <c r="AC16" s="326"/>
    </row>
    <row r="17" spans="1:30" s="5" customFormat="1">
      <c r="A17" s="310"/>
      <c r="B17" s="127"/>
      <c r="C17" s="127"/>
      <c r="D17" s="127"/>
      <c r="E17" s="127"/>
      <c r="F17" s="157"/>
      <c r="G17" s="127"/>
      <c r="H17" s="127"/>
      <c r="I17" s="127"/>
      <c r="J17" s="127"/>
      <c r="K17" s="127"/>
      <c r="L17" s="127"/>
      <c r="M17" s="127"/>
      <c r="N17" s="127"/>
      <c r="O17" s="127"/>
      <c r="P17" s="127"/>
      <c r="Q17" s="127"/>
      <c r="R17" s="127"/>
      <c r="S17" s="127"/>
      <c r="T17" s="127"/>
      <c r="U17" s="158"/>
      <c r="V17" s="159"/>
      <c r="W17" s="160"/>
      <c r="X17" s="160"/>
      <c r="Y17" s="160"/>
      <c r="Z17" s="160" t="s">
        <v>41</v>
      </c>
      <c r="AA17" s="327">
        <f>C16+G16+K16+O16+S16+W16+AA16</f>
        <v>14230</v>
      </c>
      <c r="AB17" s="328"/>
      <c r="AC17" s="328"/>
    </row>
    <row r="18" spans="1:30" s="5" customFormat="1">
      <c r="A18" s="332" t="s">
        <v>213</v>
      </c>
      <c r="B18" s="62" t="s">
        <v>214</v>
      </c>
      <c r="C18" s="63">
        <v>1460</v>
      </c>
      <c r="D18" s="64"/>
      <c r="E18" s="65"/>
      <c r="F18" s="57" t="s">
        <v>215</v>
      </c>
      <c r="G18" s="63">
        <v>1820</v>
      </c>
      <c r="H18" s="64"/>
      <c r="I18" s="65"/>
      <c r="J18" s="57" t="s">
        <v>216</v>
      </c>
      <c r="K18" s="63">
        <v>200</v>
      </c>
      <c r="L18" s="64"/>
      <c r="M18" s="65"/>
      <c r="N18" s="57" t="s">
        <v>217</v>
      </c>
      <c r="O18" s="63">
        <v>370</v>
      </c>
      <c r="P18" s="64"/>
      <c r="Q18" s="65"/>
      <c r="R18" s="57" t="s">
        <v>218</v>
      </c>
      <c r="S18" s="63">
        <v>160</v>
      </c>
      <c r="T18" s="64"/>
      <c r="U18" s="151"/>
      <c r="V18" s="63" t="s">
        <v>88</v>
      </c>
      <c r="W18" s="63"/>
      <c r="X18" s="88"/>
      <c r="Y18" s="152"/>
      <c r="Z18" s="57"/>
      <c r="AA18" s="63">
        <v>0</v>
      </c>
      <c r="AB18" s="64"/>
      <c r="AC18" s="65"/>
      <c r="AD18" s="5" t="s">
        <v>153</v>
      </c>
    </row>
    <row r="19" spans="1:30" s="5" customFormat="1" ht="13.5" customHeight="1">
      <c r="A19" s="309"/>
      <c r="B19" s="62"/>
      <c r="C19" s="63"/>
      <c r="D19" s="109"/>
      <c r="E19" s="79"/>
      <c r="F19" s="57" t="s">
        <v>219</v>
      </c>
      <c r="G19" s="63">
        <v>2850</v>
      </c>
      <c r="H19" s="64"/>
      <c r="I19" s="65"/>
      <c r="J19" s="57" t="s">
        <v>220</v>
      </c>
      <c r="K19" s="63">
        <v>30</v>
      </c>
      <c r="L19" s="64"/>
      <c r="M19" s="65"/>
      <c r="N19" s="57" t="s">
        <v>88</v>
      </c>
      <c r="O19" s="63"/>
      <c r="P19" s="109"/>
      <c r="Q19" s="79"/>
      <c r="R19" s="57"/>
      <c r="S19" s="63"/>
      <c r="T19" s="109"/>
      <c r="U19" s="79"/>
      <c r="V19" s="63"/>
      <c r="W19" s="63"/>
      <c r="X19" s="88"/>
      <c r="Y19" s="152"/>
      <c r="Z19" s="57"/>
      <c r="AA19" s="63"/>
      <c r="AB19" s="109"/>
      <c r="AC19" s="79"/>
      <c r="AD19" s="5" t="s">
        <v>153</v>
      </c>
    </row>
    <row r="20" spans="1:30" s="5" customFormat="1" ht="13.5" customHeight="1">
      <c r="A20" s="309"/>
      <c r="B20" s="131"/>
      <c r="C20" s="63"/>
      <c r="D20" s="109"/>
      <c r="E20" s="79"/>
      <c r="F20" s="57" t="s">
        <v>221</v>
      </c>
      <c r="G20" s="63">
        <v>1900</v>
      </c>
      <c r="H20" s="64"/>
      <c r="I20" s="65"/>
      <c r="J20" s="57"/>
      <c r="K20" s="63"/>
      <c r="L20" s="109"/>
      <c r="M20" s="79"/>
      <c r="N20" s="57"/>
      <c r="O20" s="63"/>
      <c r="P20" s="109"/>
      <c r="Q20" s="79"/>
      <c r="R20" s="57"/>
      <c r="S20" s="63"/>
      <c r="T20" s="109"/>
      <c r="U20" s="79"/>
      <c r="V20" s="63"/>
      <c r="W20" s="63"/>
      <c r="X20" s="88"/>
      <c r="Y20" s="152"/>
      <c r="Z20" s="126"/>
      <c r="AA20" s="63"/>
      <c r="AB20" s="109"/>
      <c r="AC20" s="79"/>
    </row>
    <row r="21" spans="1:30" s="5" customFormat="1">
      <c r="A21" s="309"/>
      <c r="B21" s="131"/>
      <c r="C21" s="63"/>
      <c r="D21" s="109"/>
      <c r="E21" s="79"/>
      <c r="F21" s="57" t="s">
        <v>222</v>
      </c>
      <c r="G21" s="69" t="s">
        <v>223</v>
      </c>
      <c r="H21" s="109"/>
      <c r="I21" s="79"/>
      <c r="J21" s="57"/>
      <c r="K21" s="63"/>
      <c r="L21" s="109"/>
      <c r="M21" s="79"/>
      <c r="N21" s="57"/>
      <c r="O21" s="63"/>
      <c r="P21" s="109"/>
      <c r="Q21" s="79"/>
      <c r="R21" s="57"/>
      <c r="S21" s="63"/>
      <c r="T21" s="109"/>
      <c r="U21" s="79"/>
      <c r="V21" s="63"/>
      <c r="W21" s="63"/>
      <c r="X21" s="88"/>
      <c r="Y21" s="152"/>
      <c r="Z21" s="131"/>
      <c r="AA21" s="63"/>
      <c r="AB21" s="109"/>
      <c r="AC21" s="79"/>
    </row>
    <row r="22" spans="1:30" s="5" customFormat="1" ht="13.5" customHeight="1">
      <c r="A22" s="309"/>
      <c r="B22" s="62"/>
      <c r="C22" s="63"/>
      <c r="D22" s="109"/>
      <c r="E22" s="79"/>
      <c r="F22" s="161"/>
      <c r="G22" s="162"/>
      <c r="H22" s="163"/>
      <c r="I22" s="164"/>
      <c r="J22" s="165"/>
      <c r="K22" s="63"/>
      <c r="L22" s="109"/>
      <c r="M22" s="79"/>
      <c r="N22" s="57"/>
      <c r="O22" s="63"/>
      <c r="P22" s="109"/>
      <c r="Q22" s="79"/>
      <c r="R22" s="57"/>
      <c r="S22" s="63"/>
      <c r="T22" s="109"/>
      <c r="U22" s="79"/>
      <c r="V22" s="63"/>
      <c r="W22" s="63"/>
      <c r="X22" s="88"/>
      <c r="Y22" s="152"/>
      <c r="Z22" s="74"/>
      <c r="AA22" s="63"/>
      <c r="AB22" s="109"/>
      <c r="AC22" s="79"/>
    </row>
    <row r="23" spans="1:30" s="5" customFormat="1" ht="13.5" customHeight="1">
      <c r="A23" s="309"/>
      <c r="B23" s="166" t="s">
        <v>197</v>
      </c>
      <c r="C23" s="167">
        <f>SUM(C18:C22)</f>
        <v>1460</v>
      </c>
      <c r="D23" s="313">
        <f>SUM(D18)</f>
        <v>0</v>
      </c>
      <c r="E23" s="314"/>
      <c r="F23" s="166" t="s">
        <v>197</v>
      </c>
      <c r="G23" s="167">
        <f>SUM(G18:G22)</f>
        <v>6570</v>
      </c>
      <c r="H23" s="313">
        <f>SUM(H18:H21)</f>
        <v>0</v>
      </c>
      <c r="I23" s="314"/>
      <c r="J23" s="166" t="s">
        <v>197</v>
      </c>
      <c r="K23" s="167">
        <f>SUM(K18:K22)</f>
        <v>230</v>
      </c>
      <c r="L23" s="313">
        <f>SUM(L18:L22)</f>
        <v>0</v>
      </c>
      <c r="M23" s="314"/>
      <c r="N23" s="166" t="s">
        <v>197</v>
      </c>
      <c r="O23" s="167">
        <f>SUM(O18:O22)</f>
        <v>370</v>
      </c>
      <c r="P23" s="313">
        <f>SUM(P18)</f>
        <v>0</v>
      </c>
      <c r="Q23" s="314"/>
      <c r="R23" s="166" t="s">
        <v>197</v>
      </c>
      <c r="S23" s="167">
        <f>SUM(S18:S22)</f>
        <v>160</v>
      </c>
      <c r="T23" s="313">
        <f>SUM(T18)</f>
        <v>0</v>
      </c>
      <c r="U23" s="314"/>
      <c r="V23" s="168"/>
      <c r="W23" s="168"/>
      <c r="X23" s="324"/>
      <c r="Y23" s="325"/>
      <c r="Z23" s="57" t="s">
        <v>197</v>
      </c>
      <c r="AA23" s="63">
        <f>SUM(AA18:AA22)</f>
        <v>0</v>
      </c>
      <c r="AB23" s="313">
        <f>SUM(AB18)</f>
        <v>0</v>
      </c>
      <c r="AC23" s="314"/>
    </row>
    <row r="24" spans="1:30" s="5" customFormat="1">
      <c r="A24" s="333"/>
      <c r="B24" s="61"/>
      <c r="C24" s="169"/>
      <c r="D24" s="169"/>
      <c r="E24" s="169"/>
      <c r="F24" s="170"/>
      <c r="G24" s="169"/>
      <c r="H24" s="169"/>
      <c r="I24" s="169"/>
      <c r="J24" s="150"/>
      <c r="K24" s="169"/>
      <c r="L24" s="169"/>
      <c r="M24" s="169"/>
      <c r="N24" s="150"/>
      <c r="O24" s="169"/>
      <c r="P24" s="169"/>
      <c r="Q24" s="169"/>
      <c r="R24" s="150"/>
      <c r="S24" s="169"/>
      <c r="T24" s="169"/>
      <c r="U24" s="171"/>
      <c r="V24" s="169"/>
      <c r="W24" s="169"/>
      <c r="X24" s="169"/>
      <c r="Y24" s="169"/>
      <c r="Z24" s="160" t="s">
        <v>41</v>
      </c>
      <c r="AA24" s="327">
        <f>C23+G23+K23+O23+S23+W23+AA23</f>
        <v>8790</v>
      </c>
      <c r="AB24" s="328"/>
      <c r="AC24" s="328"/>
    </row>
    <row r="25" spans="1:30" s="5" customFormat="1" ht="13.5" customHeight="1">
      <c r="A25" s="329" t="s">
        <v>47</v>
      </c>
      <c r="B25" s="172" t="s">
        <v>224</v>
      </c>
      <c r="C25" s="173">
        <v>3930</v>
      </c>
      <c r="D25" s="174"/>
      <c r="E25" s="65"/>
      <c r="F25" s="172" t="s">
        <v>225</v>
      </c>
      <c r="G25" s="173">
        <v>2390</v>
      </c>
      <c r="H25" s="174"/>
      <c r="I25" s="65"/>
      <c r="J25" s="57" t="s">
        <v>226</v>
      </c>
      <c r="K25" s="63">
        <v>700</v>
      </c>
      <c r="L25" s="174"/>
      <c r="M25" s="65"/>
      <c r="N25" s="172" t="s">
        <v>227</v>
      </c>
      <c r="O25" s="173">
        <v>40</v>
      </c>
      <c r="P25" s="174"/>
      <c r="Q25" s="65"/>
      <c r="R25" s="57" t="s">
        <v>228</v>
      </c>
      <c r="S25" s="173">
        <v>120</v>
      </c>
      <c r="T25" s="64"/>
      <c r="U25" s="65"/>
      <c r="V25" s="173" t="s">
        <v>153</v>
      </c>
      <c r="W25" s="173"/>
      <c r="X25" s="175"/>
      <c r="Y25" s="152"/>
      <c r="Z25" s="57"/>
      <c r="AA25" s="63">
        <v>0</v>
      </c>
      <c r="AB25" s="64"/>
      <c r="AC25" s="65"/>
      <c r="AD25" s="5" t="s">
        <v>153</v>
      </c>
    </row>
    <row r="26" spans="1:30" s="5" customFormat="1" ht="13.5" customHeight="1">
      <c r="A26" s="330"/>
      <c r="B26" s="57"/>
      <c r="C26" s="63"/>
      <c r="D26" s="109"/>
      <c r="E26" s="79"/>
      <c r="F26" s="57" t="s">
        <v>229</v>
      </c>
      <c r="G26" s="63">
        <v>2260</v>
      </c>
      <c r="H26" s="64"/>
      <c r="I26" s="65"/>
      <c r="J26" s="57" t="s">
        <v>153</v>
      </c>
      <c r="K26" s="63"/>
      <c r="L26" s="109"/>
      <c r="M26" s="79"/>
      <c r="N26" s="57" t="s">
        <v>229</v>
      </c>
      <c r="O26" s="173">
        <v>40</v>
      </c>
      <c r="P26" s="174"/>
      <c r="Q26" s="65"/>
      <c r="R26" s="57"/>
      <c r="S26" s="63"/>
      <c r="T26" s="109"/>
      <c r="U26" s="79"/>
      <c r="V26" s="63"/>
      <c r="W26" s="63"/>
      <c r="X26" s="88"/>
      <c r="Y26" s="152"/>
      <c r="Z26" s="57"/>
      <c r="AA26" s="63"/>
      <c r="AB26" s="109"/>
      <c r="AC26" s="79"/>
    </row>
    <row r="27" spans="1:30" s="5" customFormat="1">
      <c r="A27" s="330"/>
      <c r="B27" s="63"/>
      <c r="C27" s="63"/>
      <c r="D27" s="109"/>
      <c r="E27" s="79"/>
      <c r="F27" s="57" t="s">
        <v>230</v>
      </c>
      <c r="G27" s="63">
        <v>1690</v>
      </c>
      <c r="H27" s="64"/>
      <c r="I27" s="65"/>
      <c r="J27" s="57" t="s">
        <v>153</v>
      </c>
      <c r="K27" s="63"/>
      <c r="L27" s="109"/>
      <c r="M27" s="79"/>
      <c r="N27" s="57" t="s">
        <v>231</v>
      </c>
      <c r="O27" s="173">
        <v>30</v>
      </c>
      <c r="P27" s="174"/>
      <c r="Q27" s="65"/>
      <c r="R27" s="63"/>
      <c r="S27" s="63"/>
      <c r="T27" s="109"/>
      <c r="U27" s="79"/>
      <c r="V27" s="63"/>
      <c r="W27" s="66"/>
      <c r="X27" s="176"/>
      <c r="Y27" s="177"/>
      <c r="Z27" s="126"/>
      <c r="AA27" s="66"/>
      <c r="AB27" s="178"/>
      <c r="AC27" s="79"/>
    </row>
    <row r="28" spans="1:30" s="5" customFormat="1">
      <c r="A28" s="330"/>
      <c r="B28" s="57"/>
      <c r="C28" s="63"/>
      <c r="D28" s="109"/>
      <c r="E28" s="79"/>
      <c r="F28" s="57" t="s">
        <v>232</v>
      </c>
      <c r="G28" s="63">
        <v>1700</v>
      </c>
      <c r="H28" s="64"/>
      <c r="I28" s="65"/>
      <c r="J28" s="57" t="s">
        <v>153</v>
      </c>
      <c r="K28" s="63"/>
      <c r="L28" s="109"/>
      <c r="M28" s="79"/>
      <c r="N28" s="57" t="s">
        <v>232</v>
      </c>
      <c r="O28" s="173">
        <v>30</v>
      </c>
      <c r="P28" s="174"/>
      <c r="Q28" s="65"/>
      <c r="R28" s="96"/>
      <c r="S28" s="63"/>
      <c r="T28" s="109"/>
      <c r="U28" s="79"/>
      <c r="V28" s="63"/>
      <c r="W28" s="63"/>
      <c r="X28" s="88"/>
      <c r="Y28" s="152"/>
      <c r="Z28" s="131"/>
      <c r="AA28" s="63"/>
      <c r="AB28" s="109"/>
      <c r="AC28" s="79"/>
    </row>
    <row r="29" spans="1:30" s="5" customFormat="1" ht="13.5" customHeight="1">
      <c r="A29" s="330"/>
      <c r="B29" s="57"/>
      <c r="C29" s="63"/>
      <c r="D29" s="109"/>
      <c r="E29" s="79"/>
      <c r="F29" s="57"/>
      <c r="G29" s="63"/>
      <c r="H29" s="70"/>
      <c r="I29" s="83"/>
      <c r="J29" s="154"/>
      <c r="K29" s="63"/>
      <c r="L29" s="109"/>
      <c r="M29" s="79"/>
      <c r="N29" s="179"/>
      <c r="O29" s="63"/>
      <c r="P29" s="109"/>
      <c r="Q29" s="79"/>
      <c r="R29" s="96"/>
      <c r="S29" s="63"/>
      <c r="T29" s="109"/>
      <c r="U29" s="79"/>
      <c r="V29" s="63"/>
      <c r="W29" s="63"/>
      <c r="X29" s="88"/>
      <c r="Y29" s="152"/>
      <c r="Z29" s="74"/>
      <c r="AA29" s="63"/>
      <c r="AB29" s="109"/>
      <c r="AC29" s="79"/>
    </row>
    <row r="30" spans="1:30" s="5" customFormat="1" ht="13.5" customHeight="1">
      <c r="A30" s="330"/>
      <c r="B30" s="180" t="s">
        <v>197</v>
      </c>
      <c r="C30" s="167">
        <f>SUM(C25:C29)</f>
        <v>3930</v>
      </c>
      <c r="D30" s="313">
        <f>SUM(D25)</f>
        <v>0</v>
      </c>
      <c r="E30" s="314"/>
      <c r="F30" s="180" t="s">
        <v>197</v>
      </c>
      <c r="G30" s="167">
        <f>SUM(G25:G29)</f>
        <v>8040</v>
      </c>
      <c r="H30" s="313">
        <f>SUM(H25:H28)</f>
        <v>0</v>
      </c>
      <c r="I30" s="314"/>
      <c r="J30" s="180" t="s">
        <v>197</v>
      </c>
      <c r="K30" s="167">
        <f>SUM(K25:K29)</f>
        <v>700</v>
      </c>
      <c r="L30" s="313">
        <f>SUM(L25:L29)</f>
        <v>0</v>
      </c>
      <c r="M30" s="314"/>
      <c r="N30" s="180" t="s">
        <v>197</v>
      </c>
      <c r="O30" s="167">
        <f>SUM(O25:O29)</f>
        <v>140</v>
      </c>
      <c r="P30" s="313">
        <f>SUM(P25:P28)</f>
        <v>0</v>
      </c>
      <c r="Q30" s="314"/>
      <c r="R30" s="180" t="s">
        <v>233</v>
      </c>
      <c r="S30" s="167">
        <f>SUM(S25:S29)</f>
        <v>120</v>
      </c>
      <c r="T30" s="313">
        <f>SUM(T25)</f>
        <v>0</v>
      </c>
      <c r="U30" s="314"/>
      <c r="V30" s="168"/>
      <c r="W30" s="168"/>
      <c r="X30" s="324"/>
      <c r="Y30" s="325"/>
      <c r="Z30" s="57" t="s">
        <v>233</v>
      </c>
      <c r="AA30" s="63">
        <f>SUM(AA25:AA29)</f>
        <v>0</v>
      </c>
      <c r="AB30" s="313">
        <f>SUM(AB25)</f>
        <v>0</v>
      </c>
      <c r="AC30" s="314"/>
    </row>
    <row r="31" spans="1:30" s="5" customFormat="1">
      <c r="A31" s="331"/>
      <c r="B31" s="61"/>
      <c r="C31" s="169"/>
      <c r="D31" s="169"/>
      <c r="E31" s="169"/>
      <c r="F31" s="150"/>
      <c r="G31" s="169"/>
      <c r="H31" s="169"/>
      <c r="I31" s="169"/>
      <c r="J31" s="150"/>
      <c r="K31" s="169"/>
      <c r="L31" s="169"/>
      <c r="M31" s="169"/>
      <c r="N31" s="181"/>
      <c r="O31" s="169"/>
      <c r="P31" s="169"/>
      <c r="Q31" s="169"/>
      <c r="R31" s="150"/>
      <c r="S31" s="169"/>
      <c r="T31" s="169"/>
      <c r="U31" s="171"/>
      <c r="V31" s="169"/>
      <c r="W31" s="169"/>
      <c r="X31" s="169"/>
      <c r="Y31" s="169"/>
      <c r="Z31" s="160" t="s">
        <v>41</v>
      </c>
      <c r="AA31" s="334">
        <f>C30+G30+K30+O30+S30+W30+AA30</f>
        <v>12930</v>
      </c>
      <c r="AB31" s="335"/>
      <c r="AC31" s="335"/>
    </row>
    <row r="32" spans="1:30" s="5" customFormat="1" ht="13.5" customHeight="1">
      <c r="A32" s="329" t="s">
        <v>48</v>
      </c>
      <c r="B32" s="183" t="s">
        <v>234</v>
      </c>
      <c r="C32" s="173">
        <v>1170</v>
      </c>
      <c r="D32" s="174"/>
      <c r="E32" s="65"/>
      <c r="F32" s="172" t="s">
        <v>235</v>
      </c>
      <c r="G32" s="173">
        <v>1670</v>
      </c>
      <c r="H32" s="174"/>
      <c r="I32" s="65"/>
      <c r="J32" s="172" t="s">
        <v>236</v>
      </c>
      <c r="K32" s="173">
        <v>1020</v>
      </c>
      <c r="L32" s="174"/>
      <c r="M32" s="65"/>
      <c r="N32" s="172" t="s">
        <v>237</v>
      </c>
      <c r="O32" s="173">
        <v>270</v>
      </c>
      <c r="P32" s="174"/>
      <c r="Q32" s="65"/>
      <c r="R32" s="57" t="s">
        <v>238</v>
      </c>
      <c r="S32" s="173">
        <v>60</v>
      </c>
      <c r="T32" s="64"/>
      <c r="U32" s="65"/>
      <c r="V32" s="173" t="s">
        <v>153</v>
      </c>
      <c r="W32" s="173"/>
      <c r="X32" s="175"/>
      <c r="Y32" s="152"/>
      <c r="Z32" s="57"/>
      <c r="AA32" s="63">
        <v>0</v>
      </c>
      <c r="AB32" s="64"/>
      <c r="AC32" s="65"/>
      <c r="AD32" s="5" t="s">
        <v>153</v>
      </c>
    </row>
    <row r="33" spans="1:30" s="5" customFormat="1" ht="13.5" customHeight="1">
      <c r="A33" s="330"/>
      <c r="B33" s="62" t="s">
        <v>239</v>
      </c>
      <c r="C33" s="63">
        <v>450</v>
      </c>
      <c r="D33" s="64"/>
      <c r="E33" s="65"/>
      <c r="F33" s="57" t="s">
        <v>240</v>
      </c>
      <c r="G33" s="69" t="s">
        <v>87</v>
      </c>
      <c r="H33" s="70"/>
      <c r="I33" s="65"/>
      <c r="J33" s="57" t="s">
        <v>241</v>
      </c>
      <c r="K33" s="63">
        <v>70</v>
      </c>
      <c r="L33" s="64"/>
      <c r="M33" s="65"/>
      <c r="N33" s="57" t="s">
        <v>153</v>
      </c>
      <c r="O33" s="63"/>
      <c r="P33" s="109"/>
      <c r="Q33" s="79"/>
      <c r="R33" s="57" t="s">
        <v>242</v>
      </c>
      <c r="S33" s="63">
        <v>40</v>
      </c>
      <c r="T33" s="64"/>
      <c r="U33" s="184"/>
      <c r="V33" s="173" t="s">
        <v>153</v>
      </c>
      <c r="W33" s="63"/>
      <c r="X33" s="88"/>
      <c r="Y33" s="152"/>
      <c r="Z33" s="73"/>
      <c r="AA33" s="63">
        <v>0</v>
      </c>
      <c r="AB33" s="64"/>
      <c r="AC33" s="65"/>
      <c r="AD33" s="5" t="s">
        <v>153</v>
      </c>
    </row>
    <row r="34" spans="1:30" s="5" customFormat="1">
      <c r="A34" s="330"/>
      <c r="B34" s="62" t="s">
        <v>243</v>
      </c>
      <c r="C34" s="63">
        <v>450</v>
      </c>
      <c r="D34" s="64"/>
      <c r="E34" s="65"/>
      <c r="F34" s="57" t="s">
        <v>244</v>
      </c>
      <c r="G34" s="63">
        <v>1540</v>
      </c>
      <c r="H34" s="64"/>
      <c r="I34" s="65"/>
      <c r="J34" s="57" t="s">
        <v>153</v>
      </c>
      <c r="K34" s="63"/>
      <c r="L34" s="109"/>
      <c r="M34" s="79"/>
      <c r="N34" s="57"/>
      <c r="O34" s="63"/>
      <c r="P34" s="109"/>
      <c r="Q34" s="79"/>
      <c r="R34" s="57" t="s">
        <v>245</v>
      </c>
      <c r="S34" s="63">
        <v>50</v>
      </c>
      <c r="T34" s="64"/>
      <c r="U34" s="184"/>
      <c r="V34" s="173" t="s">
        <v>153</v>
      </c>
      <c r="W34" s="63"/>
      <c r="X34" s="88"/>
      <c r="Y34" s="152"/>
      <c r="Z34" s="74"/>
      <c r="AA34" s="63"/>
      <c r="AB34" s="109"/>
      <c r="AC34" s="79"/>
    </row>
    <row r="35" spans="1:30" s="5" customFormat="1" ht="13.5" customHeight="1">
      <c r="A35" s="330"/>
      <c r="B35" s="62" t="s">
        <v>241</v>
      </c>
      <c r="C35" s="63">
        <v>110</v>
      </c>
      <c r="D35" s="64"/>
      <c r="E35" s="65"/>
      <c r="F35" s="57" t="s">
        <v>246</v>
      </c>
      <c r="G35" s="69" t="s">
        <v>87</v>
      </c>
      <c r="H35" s="70"/>
      <c r="I35" s="65"/>
      <c r="J35" s="57" t="s">
        <v>153</v>
      </c>
      <c r="K35" s="63"/>
      <c r="L35" s="109"/>
      <c r="M35" s="79"/>
      <c r="N35" s="57"/>
      <c r="O35" s="63"/>
      <c r="P35" s="109"/>
      <c r="Q35" s="79"/>
      <c r="R35" s="125"/>
      <c r="S35" s="63"/>
      <c r="T35" s="109"/>
      <c r="U35" s="79"/>
      <c r="V35" s="63"/>
      <c r="W35" s="63"/>
      <c r="X35" s="88"/>
      <c r="Y35" s="152"/>
      <c r="Z35" s="126"/>
      <c r="AA35" s="63"/>
      <c r="AB35" s="109"/>
      <c r="AC35" s="79"/>
    </row>
    <row r="36" spans="1:30" s="5" customFormat="1" ht="13.5" customHeight="1">
      <c r="A36" s="330"/>
      <c r="B36" s="62" t="s">
        <v>247</v>
      </c>
      <c r="C36" s="105" t="s">
        <v>248</v>
      </c>
      <c r="D36" s="70"/>
      <c r="E36" s="65"/>
      <c r="F36" s="57" t="s">
        <v>241</v>
      </c>
      <c r="G36" s="63">
        <v>370</v>
      </c>
      <c r="H36" s="64"/>
      <c r="I36" s="65"/>
      <c r="J36" s="57" t="s">
        <v>153</v>
      </c>
      <c r="K36" s="63"/>
      <c r="L36" s="109"/>
      <c r="M36" s="79"/>
      <c r="N36" s="57"/>
      <c r="O36" s="63"/>
      <c r="P36" s="109"/>
      <c r="Q36" s="79"/>
      <c r="R36" s="125"/>
      <c r="S36" s="63"/>
      <c r="T36" s="109"/>
      <c r="U36" s="79"/>
      <c r="V36" s="63"/>
      <c r="W36" s="63"/>
      <c r="X36" s="88"/>
      <c r="Y36" s="152"/>
      <c r="Z36" s="131"/>
      <c r="AA36" s="63"/>
      <c r="AB36" s="109"/>
      <c r="AC36" s="79"/>
    </row>
    <row r="37" spans="1:30" s="5" customFormat="1">
      <c r="A37" s="330"/>
      <c r="B37" s="57" t="s">
        <v>249</v>
      </c>
      <c r="C37" s="105" t="s">
        <v>248</v>
      </c>
      <c r="D37" s="70"/>
      <c r="E37" s="65"/>
      <c r="F37" s="172" t="s">
        <v>250</v>
      </c>
      <c r="G37" s="63">
        <v>4060</v>
      </c>
      <c r="H37" s="64"/>
      <c r="I37" s="65"/>
      <c r="J37" s="63" t="s">
        <v>88</v>
      </c>
      <c r="K37" s="63"/>
      <c r="L37" s="109"/>
      <c r="M37" s="79"/>
      <c r="N37" s="63"/>
      <c r="O37" s="63"/>
      <c r="P37" s="109"/>
      <c r="Q37" s="79"/>
      <c r="R37" s="125"/>
      <c r="S37" s="63"/>
      <c r="T37" s="109"/>
      <c r="U37" s="79"/>
      <c r="V37" s="63"/>
      <c r="W37" s="66"/>
      <c r="X37" s="176"/>
      <c r="Y37" s="177"/>
      <c r="Z37" s="66"/>
      <c r="AA37" s="66"/>
      <c r="AB37" s="178"/>
      <c r="AC37" s="79"/>
    </row>
    <row r="38" spans="1:30" s="5" customFormat="1">
      <c r="A38" s="330"/>
      <c r="B38" s="62" t="s">
        <v>197</v>
      </c>
      <c r="C38" s="63">
        <f>SUM(C32:C37)</f>
        <v>2180</v>
      </c>
      <c r="D38" s="313">
        <f>SUM(D32:D37)</f>
        <v>0</v>
      </c>
      <c r="E38" s="314"/>
      <c r="F38" s="62" t="s">
        <v>197</v>
      </c>
      <c r="G38" s="63">
        <f>SUM(G32:G37)</f>
        <v>7640</v>
      </c>
      <c r="H38" s="313">
        <f>SUM(H32:H37)</f>
        <v>0</v>
      </c>
      <c r="I38" s="314"/>
      <c r="J38" s="57" t="s">
        <v>233</v>
      </c>
      <c r="K38" s="63">
        <f>SUM(K32:K37)</f>
        <v>1090</v>
      </c>
      <c r="L38" s="313">
        <f>SUM(L32:L37)</f>
        <v>0</v>
      </c>
      <c r="M38" s="314"/>
      <c r="N38" s="57" t="s">
        <v>197</v>
      </c>
      <c r="O38" s="63">
        <f>SUM(O32:O37)</f>
        <v>270</v>
      </c>
      <c r="P38" s="313">
        <f>SUM(P32)</f>
        <v>0</v>
      </c>
      <c r="Q38" s="314"/>
      <c r="R38" s="57" t="s">
        <v>197</v>
      </c>
      <c r="S38" s="63">
        <f>SUM(S32:S37)</f>
        <v>150</v>
      </c>
      <c r="T38" s="313">
        <f>SUM(T32:T34)</f>
        <v>0</v>
      </c>
      <c r="U38" s="314"/>
      <c r="V38" s="336"/>
      <c r="W38" s="337"/>
      <c r="X38" s="324"/>
      <c r="Y38" s="325"/>
      <c r="Z38" s="57" t="s">
        <v>197</v>
      </c>
      <c r="AA38" s="63">
        <f>SUM(AA32:AA37)</f>
        <v>0</v>
      </c>
      <c r="AB38" s="313">
        <f>SUM(AB32:AB33)</f>
        <v>0</v>
      </c>
      <c r="AC38" s="314"/>
    </row>
    <row r="39" spans="1:30" s="5" customFormat="1" ht="13.5" customHeight="1">
      <c r="A39" s="330"/>
      <c r="B39" s="108"/>
      <c r="C39" s="88"/>
      <c r="D39" s="169"/>
      <c r="E39" s="169"/>
      <c r="F39" s="185"/>
      <c r="G39" s="169"/>
      <c r="H39" s="169"/>
      <c r="I39" s="169"/>
      <c r="J39" s="150"/>
      <c r="K39" s="169"/>
      <c r="L39" s="169"/>
      <c r="M39" s="169"/>
      <c r="N39" s="150"/>
      <c r="O39" s="169"/>
      <c r="P39" s="169"/>
      <c r="Q39" s="169"/>
      <c r="R39" s="150"/>
      <c r="S39" s="169"/>
      <c r="T39" s="169"/>
      <c r="U39" s="171"/>
      <c r="V39" s="338"/>
      <c r="W39" s="338"/>
      <c r="X39" s="338"/>
      <c r="Y39" s="169"/>
      <c r="Z39" s="160" t="s">
        <v>41</v>
      </c>
      <c r="AA39" s="327">
        <f>C38+G38+K38+O38+S38+W38+AA38</f>
        <v>11330</v>
      </c>
      <c r="AB39" s="328"/>
      <c r="AC39" s="328"/>
    </row>
    <row r="40" spans="1:30" s="5" customFormat="1" ht="13.5" customHeight="1">
      <c r="A40" s="329" t="s">
        <v>251</v>
      </c>
      <c r="B40" s="62" t="s">
        <v>252</v>
      </c>
      <c r="C40" s="63">
        <v>970</v>
      </c>
      <c r="D40" s="64"/>
      <c r="E40" s="65"/>
      <c r="F40" s="57" t="s">
        <v>253</v>
      </c>
      <c r="G40" s="63">
        <v>2490</v>
      </c>
      <c r="H40" s="64"/>
      <c r="I40" s="65"/>
      <c r="J40" s="57" t="s">
        <v>254</v>
      </c>
      <c r="K40" s="63">
        <v>340</v>
      </c>
      <c r="L40" s="64"/>
      <c r="M40" s="65"/>
      <c r="N40" s="57" t="s">
        <v>254</v>
      </c>
      <c r="O40" s="63">
        <v>60</v>
      </c>
      <c r="P40" s="64"/>
      <c r="Q40" s="65"/>
      <c r="R40" s="57" t="s">
        <v>255</v>
      </c>
      <c r="S40" s="63">
        <v>80</v>
      </c>
      <c r="T40" s="64"/>
      <c r="U40" s="151"/>
      <c r="V40" s="63" t="s">
        <v>153</v>
      </c>
      <c r="W40" s="63"/>
      <c r="X40" s="88"/>
      <c r="Y40" s="152"/>
      <c r="Z40" s="73"/>
      <c r="AA40" s="63">
        <v>0</v>
      </c>
      <c r="AB40" s="64"/>
      <c r="AC40" s="65"/>
      <c r="AD40" s="5" t="s">
        <v>153</v>
      </c>
    </row>
    <row r="41" spans="1:30" s="5" customFormat="1" ht="13.5" customHeight="1">
      <c r="A41" s="330"/>
      <c r="B41" s="62" t="s">
        <v>256</v>
      </c>
      <c r="C41" s="63">
        <v>520</v>
      </c>
      <c r="D41" s="64"/>
      <c r="E41" s="65"/>
      <c r="F41" s="57" t="s">
        <v>257</v>
      </c>
      <c r="G41" s="63">
        <v>2310</v>
      </c>
      <c r="H41" s="64"/>
      <c r="I41" s="65"/>
      <c r="J41" s="57" t="s">
        <v>258</v>
      </c>
      <c r="K41" s="63">
        <v>240</v>
      </c>
      <c r="L41" s="64"/>
      <c r="M41" s="65"/>
      <c r="N41" s="57" t="s">
        <v>259</v>
      </c>
      <c r="O41" s="63">
        <v>70</v>
      </c>
      <c r="P41" s="64"/>
      <c r="Q41" s="65"/>
      <c r="R41" s="57" t="s">
        <v>260</v>
      </c>
      <c r="S41" s="63">
        <v>70</v>
      </c>
      <c r="T41" s="64"/>
      <c r="U41" s="151"/>
      <c r="V41" s="63" t="s">
        <v>153</v>
      </c>
      <c r="W41" s="63"/>
      <c r="X41" s="88"/>
      <c r="Y41" s="152"/>
      <c r="Z41" s="74"/>
      <c r="AA41" s="63"/>
      <c r="AB41" s="109"/>
      <c r="AC41" s="79"/>
    </row>
    <row r="42" spans="1:30" s="5" customFormat="1" ht="13.5" customHeight="1">
      <c r="A42" s="330"/>
      <c r="B42" s="87" t="s">
        <v>261</v>
      </c>
      <c r="C42" s="63"/>
      <c r="D42" s="70"/>
      <c r="E42" s="83"/>
      <c r="F42" s="57" t="s">
        <v>262</v>
      </c>
      <c r="G42" s="69" t="s">
        <v>87</v>
      </c>
      <c r="H42" s="70"/>
      <c r="I42" s="65"/>
      <c r="J42" s="57" t="s">
        <v>263</v>
      </c>
      <c r="K42" s="179" t="s">
        <v>264</v>
      </c>
      <c r="L42" s="109"/>
      <c r="M42" s="79"/>
      <c r="N42" s="57"/>
      <c r="O42" s="63"/>
      <c r="P42" s="109"/>
      <c r="Q42" s="79"/>
      <c r="R42" s="57" t="s">
        <v>265</v>
      </c>
      <c r="S42" s="63">
        <v>0</v>
      </c>
      <c r="T42" s="64"/>
      <c r="U42" s="151"/>
      <c r="V42" s="63" t="s">
        <v>153</v>
      </c>
      <c r="W42" s="63"/>
      <c r="X42" s="88"/>
      <c r="Y42" s="152"/>
      <c r="Z42" s="126"/>
      <c r="AA42" s="63"/>
      <c r="AB42" s="109"/>
      <c r="AC42" s="79"/>
    </row>
    <row r="43" spans="1:30" s="5" customFormat="1" ht="13.5" customHeight="1">
      <c r="A43" s="330"/>
      <c r="B43" s="62"/>
      <c r="C43" s="63"/>
      <c r="D43" s="70"/>
      <c r="E43" s="83"/>
      <c r="F43" s="57" t="s">
        <v>259</v>
      </c>
      <c r="G43" s="63">
        <v>3070</v>
      </c>
      <c r="H43" s="64"/>
      <c r="I43" s="65"/>
      <c r="J43" s="57" t="s">
        <v>266</v>
      </c>
      <c r="K43" s="179" t="s">
        <v>267</v>
      </c>
      <c r="L43" s="109"/>
      <c r="M43" s="79"/>
      <c r="N43" s="186"/>
      <c r="O43" s="63"/>
      <c r="P43" s="109"/>
      <c r="Q43" s="79"/>
      <c r="R43" s="57"/>
      <c r="S43" s="63"/>
      <c r="T43" s="109"/>
      <c r="U43" s="79"/>
      <c r="V43" s="63"/>
      <c r="W43" s="63"/>
      <c r="X43" s="88"/>
      <c r="Y43" s="152"/>
      <c r="Z43" s="131"/>
      <c r="AA43" s="63"/>
      <c r="AB43" s="109"/>
      <c r="AC43" s="79"/>
    </row>
    <row r="44" spans="1:30" s="5" customFormat="1" ht="13.5" customHeight="1">
      <c r="A44" s="330"/>
      <c r="B44" s="87"/>
      <c r="C44" s="63"/>
      <c r="D44" s="70"/>
      <c r="E44" s="83"/>
      <c r="F44" s="57"/>
      <c r="G44" s="63"/>
      <c r="H44" s="187"/>
      <c r="I44" s="83"/>
      <c r="J44" s="57"/>
      <c r="K44" s="63"/>
      <c r="L44" s="109"/>
      <c r="M44" s="79"/>
      <c r="N44" s="57"/>
      <c r="O44" s="63"/>
      <c r="P44" s="109"/>
      <c r="Q44" s="79"/>
      <c r="R44" s="57"/>
      <c r="S44" s="63"/>
      <c r="T44" s="109"/>
      <c r="U44" s="79"/>
      <c r="V44" s="63"/>
      <c r="W44" s="63"/>
      <c r="X44" s="88"/>
      <c r="Y44" s="152"/>
      <c r="Z44" s="57"/>
      <c r="AA44" s="63"/>
      <c r="AB44" s="109"/>
      <c r="AC44" s="79"/>
    </row>
    <row r="45" spans="1:30" s="5" customFormat="1" ht="13.5" customHeight="1">
      <c r="A45" s="330"/>
      <c r="B45" s="62" t="s">
        <v>197</v>
      </c>
      <c r="C45" s="63">
        <f>SUM(C40:C44)</f>
        <v>1490</v>
      </c>
      <c r="D45" s="313">
        <f>SUM(D40:D41)</f>
        <v>0</v>
      </c>
      <c r="E45" s="314"/>
      <c r="F45" s="57" t="s">
        <v>197</v>
      </c>
      <c r="G45" s="63">
        <f>SUM(G40:G44)</f>
        <v>7870</v>
      </c>
      <c r="H45" s="313">
        <f>SUM(H40:H43)</f>
        <v>0</v>
      </c>
      <c r="I45" s="314"/>
      <c r="J45" s="57" t="s">
        <v>197</v>
      </c>
      <c r="K45" s="63">
        <f>SUM(K40:K44)</f>
        <v>580</v>
      </c>
      <c r="L45" s="313">
        <f>SUM(L40:L44)</f>
        <v>0</v>
      </c>
      <c r="M45" s="314"/>
      <c r="N45" s="57" t="s">
        <v>197</v>
      </c>
      <c r="O45" s="63">
        <f>SUM(O40:O44)</f>
        <v>130</v>
      </c>
      <c r="P45" s="313">
        <f>SUM(P40:P41)</f>
        <v>0</v>
      </c>
      <c r="Q45" s="314"/>
      <c r="R45" s="57" t="s">
        <v>197</v>
      </c>
      <c r="S45" s="63">
        <f>SUM(S40:S44)</f>
        <v>150</v>
      </c>
      <c r="T45" s="313">
        <f>SUM(T40:T42)</f>
        <v>0</v>
      </c>
      <c r="U45" s="314"/>
      <c r="V45" s="156"/>
      <c r="W45" s="156"/>
      <c r="X45" s="324"/>
      <c r="Y45" s="325"/>
      <c r="Z45" s="57" t="s">
        <v>197</v>
      </c>
      <c r="AA45" s="63">
        <f>SUM(AA40:AA44)</f>
        <v>0</v>
      </c>
      <c r="AB45" s="313">
        <f>SUM(AB40)</f>
        <v>0</v>
      </c>
      <c r="AC45" s="314"/>
    </row>
    <row r="46" spans="1:30" s="5" customFormat="1">
      <c r="A46" s="339"/>
      <c r="B46" s="140"/>
      <c r="C46" s="141"/>
      <c r="D46" s="141"/>
      <c r="E46" s="141"/>
      <c r="F46" s="188"/>
      <c r="G46" s="141"/>
      <c r="H46" s="141"/>
      <c r="I46" s="141"/>
      <c r="J46" s="142"/>
      <c r="K46" s="141"/>
      <c r="L46" s="141"/>
      <c r="M46" s="141"/>
      <c r="N46" s="142"/>
      <c r="O46" s="141"/>
      <c r="P46" s="141"/>
      <c r="Q46" s="141"/>
      <c r="R46" s="188"/>
      <c r="S46" s="141"/>
      <c r="T46" s="141"/>
      <c r="U46" s="189"/>
      <c r="V46" s="141"/>
      <c r="W46" s="190"/>
      <c r="X46" s="190"/>
      <c r="Y46" s="190"/>
      <c r="Z46" s="160" t="s">
        <v>41</v>
      </c>
      <c r="AA46" s="340">
        <f>C45+G45+K45+O45+S45+AA45</f>
        <v>10220</v>
      </c>
      <c r="AB46" s="341"/>
      <c r="AC46" s="341"/>
    </row>
    <row r="47" spans="1:30" s="5" customFormat="1">
      <c r="C47" s="21"/>
      <c r="D47" s="21"/>
      <c r="E47" s="21"/>
      <c r="F47" s="21"/>
      <c r="G47" s="21"/>
      <c r="H47" s="21"/>
      <c r="I47" s="21"/>
      <c r="J47" s="21"/>
      <c r="N47" s="191">
        <v>-2</v>
      </c>
      <c r="U47" s="12"/>
      <c r="W47" s="320" t="str">
        <f>'表紙(ご注意とお願い)'!P20</f>
        <v>令和7年12月</v>
      </c>
      <c r="X47" s="320"/>
      <c r="Y47" s="320"/>
      <c r="Z47" s="320" t="s">
        <v>198</v>
      </c>
      <c r="AA47" s="320"/>
      <c r="AB47" s="320"/>
    </row>
    <row r="48" spans="1:30" s="5" customFormat="1">
      <c r="U48" s="12"/>
    </row>
    <row r="49" spans="1:29">
      <c r="A49" s="146" t="s">
        <v>199</v>
      </c>
      <c r="B49" s="147">
        <f>D49+H49+L49+P49+T49</f>
        <v>0</v>
      </c>
      <c r="C49" s="146" t="s">
        <v>71</v>
      </c>
      <c r="D49" s="321">
        <f>SUM(D16,D23,D30,D38,D45)</f>
        <v>0</v>
      </c>
      <c r="E49" s="321"/>
      <c r="G49" s="146" t="s">
        <v>200</v>
      </c>
      <c r="H49" s="321">
        <f>SUM(H16,H23,H30,H38,H45)</f>
        <v>0</v>
      </c>
      <c r="I49" s="321"/>
      <c r="K49" s="146" t="s">
        <v>73</v>
      </c>
      <c r="L49" s="321">
        <f>SUM(L16,L23,L30,L38,L45)</f>
        <v>0</v>
      </c>
      <c r="M49" s="321"/>
      <c r="O49" s="146" t="s">
        <v>74</v>
      </c>
      <c r="P49" s="321">
        <f>SUM(P16,P23,P30,P38,P45)</f>
        <v>0</v>
      </c>
      <c r="Q49" s="321"/>
      <c r="S49" s="146" t="s">
        <v>75</v>
      </c>
      <c r="T49" s="321">
        <f>SUM(T16,T23,T30,T38,T45)</f>
        <v>0</v>
      </c>
      <c r="U49" s="321"/>
      <c r="W49" s="146"/>
      <c r="X49" s="321"/>
      <c r="Y49" s="321"/>
      <c r="AA49" s="146"/>
      <c r="AB49" s="321"/>
      <c r="AC49" s="321"/>
    </row>
    <row r="50" spans="1:29">
      <c r="A50" s="146" t="s">
        <v>41</v>
      </c>
      <c r="B50" s="147">
        <f>D50+H50+L50+P50+T50</f>
        <v>0</v>
      </c>
      <c r="D50" s="321">
        <f>富山!D48+中新川・滑川・魚津・黒部・下新川!D49+高岡・氷見・射水!D52+小矢部・砺波・南砺!D48</f>
        <v>0</v>
      </c>
      <c r="E50" s="321"/>
      <c r="H50" s="321">
        <f>富山!L48+中新川・滑川・魚津・黒部・下新川!H49+高岡・氷見・射水!H52+小矢部・砺波・南砺!H48</f>
        <v>0</v>
      </c>
      <c r="I50" s="321"/>
      <c r="L50" s="321">
        <f>富山!P48+中新川・滑川・魚津・黒部・下新川!L49+高岡・氷見・射水!L52+小矢部・砺波・南砺!L48</f>
        <v>0</v>
      </c>
      <c r="M50" s="321"/>
      <c r="P50" s="321">
        <f>富山!T48+中新川・滑川・魚津・黒部・下新川!P49+高岡・氷見・射水!P52+小矢部・砺波・南砺!P48</f>
        <v>0</v>
      </c>
      <c r="Q50" s="321"/>
      <c r="T50" s="321">
        <f>富山!X48+中新川・滑川・魚津・黒部・下新川!T49+高岡・氷見・射水!T52+小矢部・砺波・南砺!T48</f>
        <v>0</v>
      </c>
      <c r="U50" s="321"/>
      <c r="X50" s="321"/>
      <c r="Y50" s="321"/>
      <c r="AB50" s="321"/>
      <c r="AC50" s="321"/>
    </row>
  </sheetData>
  <sheetProtection password="CA13" sheet="1" formatCells="0"/>
  <mergeCells count="85">
    <mergeCell ref="X49:Y49"/>
    <mergeCell ref="AB49:AC49"/>
    <mergeCell ref="D50:E50"/>
    <mergeCell ref="H50:I50"/>
    <mergeCell ref="L50:M50"/>
    <mergeCell ref="P50:Q50"/>
    <mergeCell ref="T50:U50"/>
    <mergeCell ref="X50:Y50"/>
    <mergeCell ref="AB50:AC50"/>
    <mergeCell ref="D49:E49"/>
    <mergeCell ref="H49:I49"/>
    <mergeCell ref="L49:M49"/>
    <mergeCell ref="P49:Q49"/>
    <mergeCell ref="T49:U49"/>
    <mergeCell ref="T45:U45"/>
    <mergeCell ref="X45:Y45"/>
    <mergeCell ref="AB45:AC45"/>
    <mergeCell ref="AA46:AC46"/>
    <mergeCell ref="W47:Y47"/>
    <mergeCell ref="Z47:AB47"/>
    <mergeCell ref="A40:A46"/>
    <mergeCell ref="D45:E45"/>
    <mergeCell ref="H45:I45"/>
    <mergeCell ref="L45:M45"/>
    <mergeCell ref="P45:Q45"/>
    <mergeCell ref="AB30:AC30"/>
    <mergeCell ref="AA31:AC31"/>
    <mergeCell ref="A32:A39"/>
    <mergeCell ref="D38:E38"/>
    <mergeCell ref="H38:I38"/>
    <mergeCell ref="L38:M38"/>
    <mergeCell ref="P38:Q38"/>
    <mergeCell ref="T38:U38"/>
    <mergeCell ref="V38:W38"/>
    <mergeCell ref="X38:Y38"/>
    <mergeCell ref="AB38:AC38"/>
    <mergeCell ref="V39:X39"/>
    <mergeCell ref="AA39:AC39"/>
    <mergeCell ref="X23:Y23"/>
    <mergeCell ref="AB23:AC23"/>
    <mergeCell ref="AA24:AC24"/>
    <mergeCell ref="A25:A31"/>
    <mergeCell ref="D30:E30"/>
    <mergeCell ref="H30:I30"/>
    <mergeCell ref="L30:M30"/>
    <mergeCell ref="P30:Q30"/>
    <mergeCell ref="T30:U30"/>
    <mergeCell ref="X30:Y30"/>
    <mergeCell ref="A18:A24"/>
    <mergeCell ref="D23:E23"/>
    <mergeCell ref="H23:I23"/>
    <mergeCell ref="L23:M23"/>
    <mergeCell ref="P23:Q23"/>
    <mergeCell ref="T23:U23"/>
    <mergeCell ref="Z7:AC7"/>
    <mergeCell ref="A8:A17"/>
    <mergeCell ref="D16:E16"/>
    <mergeCell ref="H16:I16"/>
    <mergeCell ref="L16:M16"/>
    <mergeCell ref="P16:Q16"/>
    <mergeCell ref="T16:U16"/>
    <mergeCell ref="X16:Y16"/>
    <mergeCell ref="AB16:AC16"/>
    <mergeCell ref="AA17:AC17"/>
    <mergeCell ref="B7:E7"/>
    <mergeCell ref="F7:I7"/>
    <mergeCell ref="J7:M7"/>
    <mergeCell ref="N7:Q7"/>
    <mergeCell ref="R7:U7"/>
    <mergeCell ref="V7:Y7"/>
    <mergeCell ref="T5:AC5"/>
    <mergeCell ref="AA2:AB2"/>
    <mergeCell ref="B4:C4"/>
    <mergeCell ref="D4:I4"/>
    <mergeCell ref="J4:K4"/>
    <mergeCell ref="L4:Q4"/>
    <mergeCell ref="R4:S4"/>
    <mergeCell ref="T4:V4"/>
    <mergeCell ref="W4:X4"/>
    <mergeCell ref="Y4:AC4"/>
    <mergeCell ref="B5:C5"/>
    <mergeCell ref="D5:I5"/>
    <mergeCell ref="J5:K5"/>
    <mergeCell ref="L5:Q5"/>
    <mergeCell ref="R5:S5"/>
  </mergeCells>
  <phoneticPr fontId="3"/>
  <conditionalFormatting sqref="D9">
    <cfRule type="cellIs" dxfId="169" priority="91" stopIfTrue="1" operator="greaterThan">
      <formula>$C$9</formula>
    </cfRule>
  </conditionalFormatting>
  <conditionalFormatting sqref="D10">
    <cfRule type="cellIs" dxfId="168" priority="90" stopIfTrue="1" operator="greaterThan">
      <formula>$C$10</formula>
    </cfRule>
  </conditionalFormatting>
  <conditionalFormatting sqref="D18">
    <cfRule type="cellIs" dxfId="167" priority="75" stopIfTrue="1" operator="greaterThan">
      <formula>$C$18</formula>
    </cfRule>
  </conditionalFormatting>
  <conditionalFormatting sqref="D25">
    <cfRule type="cellIs" dxfId="166" priority="60" stopIfTrue="1" operator="greaterThan">
      <formula>$C$25</formula>
    </cfRule>
  </conditionalFormatting>
  <conditionalFormatting sqref="D32">
    <cfRule type="cellIs" dxfId="165" priority="45" stopIfTrue="1" operator="greaterThan">
      <formula>$C$32</formula>
    </cfRule>
  </conditionalFormatting>
  <conditionalFormatting sqref="D33">
    <cfRule type="cellIs" dxfId="164" priority="44" stopIfTrue="1" operator="greaterThan">
      <formula>$C$33</formula>
    </cfRule>
  </conditionalFormatting>
  <conditionalFormatting sqref="D34">
    <cfRule type="cellIs" dxfId="163" priority="43" stopIfTrue="1" operator="greaterThan">
      <formula>$C$34</formula>
    </cfRule>
  </conditionalFormatting>
  <conditionalFormatting sqref="D35">
    <cfRule type="cellIs" dxfId="162" priority="42" stopIfTrue="1" operator="greaterThan">
      <formula>$C$35</formula>
    </cfRule>
  </conditionalFormatting>
  <conditionalFormatting sqref="D36">
    <cfRule type="cellIs" dxfId="161" priority="41" stopIfTrue="1" operator="greaterThan">
      <formula>$C$36</formula>
    </cfRule>
  </conditionalFormatting>
  <conditionalFormatting sqref="D37">
    <cfRule type="cellIs" dxfId="160" priority="40" stopIfTrue="1" operator="greaterThan">
      <formula>$C$37</formula>
    </cfRule>
  </conditionalFormatting>
  <conditionalFormatting sqref="D40">
    <cfRule type="cellIs" dxfId="159" priority="23" stopIfTrue="1" operator="greaterThan">
      <formula>$C$40</formula>
    </cfRule>
  </conditionalFormatting>
  <conditionalFormatting sqref="D41">
    <cfRule type="cellIs" dxfId="158" priority="22" stopIfTrue="1" operator="greaterThan">
      <formula>$C$41</formula>
    </cfRule>
  </conditionalFormatting>
  <conditionalFormatting sqref="D16:E16">
    <cfRule type="cellIs" dxfId="157" priority="84" stopIfTrue="1" operator="greaterThan">
      <formula>$C$16</formula>
    </cfRule>
  </conditionalFormatting>
  <conditionalFormatting sqref="D23:E23">
    <cfRule type="cellIs" dxfId="156" priority="74" stopIfTrue="1" operator="greaterThan">
      <formula>$C$23</formula>
    </cfRule>
  </conditionalFormatting>
  <conditionalFormatting sqref="D30:E30">
    <cfRule type="cellIs" dxfId="155" priority="59" stopIfTrue="1" operator="greaterThan">
      <formula>$C$25</formula>
    </cfRule>
  </conditionalFormatting>
  <conditionalFormatting sqref="D38:E38">
    <cfRule type="cellIs" dxfId="154" priority="39" stopIfTrue="1" operator="greaterThan">
      <formula>$C$38</formula>
    </cfRule>
  </conditionalFormatting>
  <conditionalFormatting sqref="D45:E45">
    <cfRule type="cellIs" dxfId="153" priority="21" stopIfTrue="1" operator="greaterThan">
      <formula>$C$45</formula>
    </cfRule>
  </conditionalFormatting>
  <conditionalFormatting sqref="H9">
    <cfRule type="cellIs" dxfId="152" priority="89" stopIfTrue="1" operator="greaterThan">
      <formula>$G$9</formula>
    </cfRule>
  </conditionalFormatting>
  <conditionalFormatting sqref="H10">
    <cfRule type="cellIs" dxfId="151" priority="88" stopIfTrue="1" operator="greaterThan">
      <formula>$G$10</formula>
    </cfRule>
  </conditionalFormatting>
  <conditionalFormatting sqref="H11">
    <cfRule type="cellIs" dxfId="150" priority="87" stopIfTrue="1" operator="greaterThan">
      <formula>$G$11</formula>
    </cfRule>
  </conditionalFormatting>
  <conditionalFormatting sqref="H12">
    <cfRule type="cellIs" dxfId="149" priority="86" stopIfTrue="1" operator="greaterThan">
      <formula>$G$12</formula>
    </cfRule>
  </conditionalFormatting>
  <conditionalFormatting sqref="H13">
    <cfRule type="cellIs" dxfId="148" priority="85" stopIfTrue="1" operator="greaterThan">
      <formula>$G$13</formula>
    </cfRule>
  </conditionalFormatting>
  <conditionalFormatting sqref="H18">
    <cfRule type="cellIs" dxfId="147" priority="73" stopIfTrue="1" operator="greaterThan">
      <formula>$G$18</formula>
    </cfRule>
  </conditionalFormatting>
  <conditionalFormatting sqref="H19">
    <cfRule type="cellIs" dxfId="146" priority="72" stopIfTrue="1" operator="greaterThan">
      <formula>$G$19</formula>
    </cfRule>
  </conditionalFormatting>
  <conditionalFormatting sqref="H20">
    <cfRule type="cellIs" dxfId="145" priority="71" stopIfTrue="1" operator="greaterThan">
      <formula>$G$20</formula>
    </cfRule>
  </conditionalFormatting>
  <conditionalFormatting sqref="H25">
    <cfRule type="cellIs" dxfId="144" priority="58" stopIfTrue="1" operator="greaterThan">
      <formula>$G$25</formula>
    </cfRule>
  </conditionalFormatting>
  <conditionalFormatting sqref="H26">
    <cfRule type="cellIs" dxfId="143" priority="57" stopIfTrue="1" operator="greaterThan">
      <formula>$G$26</formula>
    </cfRule>
  </conditionalFormatting>
  <conditionalFormatting sqref="H27">
    <cfRule type="cellIs" dxfId="142" priority="56" stopIfTrue="1" operator="greaterThan">
      <formula>$G$27</formula>
    </cfRule>
  </conditionalFormatting>
  <conditionalFormatting sqref="H28">
    <cfRule type="cellIs" dxfId="141" priority="55" stopIfTrue="1" operator="greaterThan">
      <formula>$G$28</formula>
    </cfRule>
  </conditionalFormatting>
  <conditionalFormatting sqref="H32">
    <cfRule type="cellIs" dxfId="140" priority="38" stopIfTrue="1" operator="greaterThan">
      <formula>$G$32</formula>
    </cfRule>
  </conditionalFormatting>
  <conditionalFormatting sqref="H33">
    <cfRule type="cellIs" dxfId="139" priority="37" stopIfTrue="1" operator="greaterThan">
      <formula>$G$33</formula>
    </cfRule>
  </conditionalFormatting>
  <conditionalFormatting sqref="H34">
    <cfRule type="cellIs" dxfId="138" priority="36" stopIfTrue="1" operator="greaterThan">
      <formula>$G$34</formula>
    </cfRule>
  </conditionalFormatting>
  <conditionalFormatting sqref="H35">
    <cfRule type="cellIs" dxfId="137" priority="35" stopIfTrue="1" operator="greaterThan">
      <formula>$G$35</formula>
    </cfRule>
  </conditionalFormatting>
  <conditionalFormatting sqref="H36">
    <cfRule type="cellIs" dxfId="136" priority="34" stopIfTrue="1" operator="greaterThan">
      <formula>$G$36</formula>
    </cfRule>
  </conditionalFormatting>
  <conditionalFormatting sqref="H37">
    <cfRule type="cellIs" dxfId="135" priority="5" stopIfTrue="1" operator="greaterThan">
      <formula>$G$37</formula>
    </cfRule>
  </conditionalFormatting>
  <conditionalFormatting sqref="H40">
    <cfRule type="cellIs" dxfId="134" priority="20" stopIfTrue="1" operator="greaterThan">
      <formula>$G$40</formula>
    </cfRule>
  </conditionalFormatting>
  <conditionalFormatting sqref="H41">
    <cfRule type="cellIs" dxfId="133" priority="19" stopIfTrue="1" operator="greaterThan">
      <formula>$G$41</formula>
    </cfRule>
  </conditionalFormatting>
  <conditionalFormatting sqref="H42">
    <cfRule type="cellIs" dxfId="132" priority="18" stopIfTrue="1" operator="greaterThan">
      <formula>$G$42</formula>
    </cfRule>
  </conditionalFormatting>
  <conditionalFormatting sqref="H43">
    <cfRule type="cellIs" dxfId="131" priority="17" stopIfTrue="1" operator="greaterThan">
      <formula>$G$43</formula>
    </cfRule>
  </conditionalFormatting>
  <conditionalFormatting sqref="H16:I16">
    <cfRule type="cellIs" dxfId="130" priority="83" stopIfTrue="1" operator="greaterThan">
      <formula>$G$16</formula>
    </cfRule>
  </conditionalFormatting>
  <conditionalFormatting sqref="H23:I23">
    <cfRule type="cellIs" dxfId="129" priority="70" stopIfTrue="1" operator="greaterThan">
      <formula>$G$23</formula>
    </cfRule>
  </conditionalFormatting>
  <conditionalFormatting sqref="H30:I30">
    <cfRule type="cellIs" dxfId="128" priority="54" stopIfTrue="1" operator="greaterThan">
      <formula>$G$30</formula>
    </cfRule>
  </conditionalFormatting>
  <conditionalFormatting sqref="H38:I38">
    <cfRule type="cellIs" dxfId="127" priority="33" stopIfTrue="1" operator="greaterThan">
      <formula>$G$38</formula>
    </cfRule>
  </conditionalFormatting>
  <conditionalFormatting sqref="H45:I45">
    <cfRule type="cellIs" dxfId="126" priority="16" stopIfTrue="1" operator="greaterThan">
      <formula>$G$45</formula>
    </cfRule>
  </conditionalFormatting>
  <conditionalFormatting sqref="L9">
    <cfRule type="cellIs" dxfId="125" priority="82" stopIfTrue="1" operator="greaterThan">
      <formula>$K$9</formula>
    </cfRule>
  </conditionalFormatting>
  <conditionalFormatting sqref="L10">
    <cfRule type="cellIs" dxfId="124" priority="81" stopIfTrue="1" operator="greaterThan">
      <formula>$K$10</formula>
    </cfRule>
  </conditionalFormatting>
  <conditionalFormatting sqref="L18">
    <cfRule type="cellIs" dxfId="123" priority="69" stopIfTrue="1" operator="greaterThan">
      <formula>$K$18</formula>
    </cfRule>
  </conditionalFormatting>
  <conditionalFormatting sqref="L19">
    <cfRule type="cellIs" dxfId="122" priority="68" stopIfTrue="1" operator="greaterThan">
      <formula>$K$19</formula>
    </cfRule>
  </conditionalFormatting>
  <conditionalFormatting sqref="L25">
    <cfRule type="cellIs" dxfId="121" priority="53" stopIfTrue="1" operator="greaterThan">
      <formula>$K$25</formula>
    </cfRule>
  </conditionalFormatting>
  <conditionalFormatting sqref="L32">
    <cfRule type="cellIs" dxfId="120" priority="32" stopIfTrue="1" operator="greaterThan">
      <formula>$K$32</formula>
    </cfRule>
  </conditionalFormatting>
  <conditionalFormatting sqref="L33">
    <cfRule type="cellIs" dxfId="119" priority="31" stopIfTrue="1" operator="greaterThan">
      <formula>$K$33</formula>
    </cfRule>
  </conditionalFormatting>
  <conditionalFormatting sqref="L40">
    <cfRule type="cellIs" dxfId="118" priority="15" stopIfTrue="1" operator="greaterThan">
      <formula>$K$40</formula>
    </cfRule>
  </conditionalFormatting>
  <conditionalFormatting sqref="L41">
    <cfRule type="cellIs" dxfId="117" priority="14" stopIfTrue="1" operator="greaterThan">
      <formula>$K$41</formula>
    </cfRule>
  </conditionalFormatting>
  <conditionalFormatting sqref="L16:M16">
    <cfRule type="cellIs" dxfId="116" priority="80" stopIfTrue="1" operator="greaterThan">
      <formula>$K$16</formula>
    </cfRule>
  </conditionalFormatting>
  <conditionalFormatting sqref="L23:M23">
    <cfRule type="cellIs" dxfId="115" priority="67" stopIfTrue="1" operator="greaterThan">
      <formula>$K$23</formula>
    </cfRule>
  </conditionalFormatting>
  <conditionalFormatting sqref="L30:M30">
    <cfRule type="cellIs" dxfId="114" priority="52" stopIfTrue="1" operator="greaterThan">
      <formula>$K$30</formula>
    </cfRule>
  </conditionalFormatting>
  <conditionalFormatting sqref="L38:M38">
    <cfRule type="cellIs" dxfId="113" priority="30" stopIfTrue="1" operator="greaterThan">
      <formula>$K$38</formula>
    </cfRule>
  </conditionalFormatting>
  <conditionalFormatting sqref="L45:M45">
    <cfRule type="cellIs" dxfId="112" priority="13" stopIfTrue="1" operator="greaterThan">
      <formula>$K$45</formula>
    </cfRule>
  </conditionalFormatting>
  <conditionalFormatting sqref="O27:P27">
    <cfRule type="cellIs" dxfId="111" priority="2" stopIfTrue="1" operator="greaterThan">
      <formula>$O$27</formula>
    </cfRule>
  </conditionalFormatting>
  <conditionalFormatting sqref="P9">
    <cfRule type="cellIs" dxfId="110" priority="79" stopIfTrue="1" operator="greaterThan">
      <formula>$O$9</formula>
    </cfRule>
  </conditionalFormatting>
  <conditionalFormatting sqref="P18">
    <cfRule type="cellIs" dxfId="109" priority="66" stopIfTrue="1" operator="greaterThan">
      <formula>$O$18</formula>
    </cfRule>
  </conditionalFormatting>
  <conditionalFormatting sqref="P25">
    <cfRule type="cellIs" dxfId="108" priority="3" stopIfTrue="1" operator="greaterThan">
      <formula>$O$25</formula>
    </cfRule>
  </conditionalFormatting>
  <conditionalFormatting sqref="P26">
    <cfRule type="cellIs" dxfId="107" priority="4" stopIfTrue="1" operator="greaterThan">
      <formula>$O$26</formula>
    </cfRule>
  </conditionalFormatting>
  <conditionalFormatting sqref="P28">
    <cfRule type="cellIs" dxfId="106" priority="1" stopIfTrue="1" operator="greaterThan">
      <formula>$O$28</formula>
    </cfRule>
  </conditionalFormatting>
  <conditionalFormatting sqref="P32">
    <cfRule type="cellIs" dxfId="105" priority="29" stopIfTrue="1" operator="greaterThan">
      <formula>$O$32</formula>
    </cfRule>
  </conditionalFormatting>
  <conditionalFormatting sqref="P40">
    <cfRule type="cellIs" dxfId="104" priority="12" stopIfTrue="1" operator="greaterThan">
      <formula>$O$40</formula>
    </cfRule>
  </conditionalFormatting>
  <conditionalFormatting sqref="P41">
    <cfRule type="cellIs" dxfId="103" priority="11" stopIfTrue="1" operator="greaterThan">
      <formula>$O$41</formula>
    </cfRule>
  </conditionalFormatting>
  <conditionalFormatting sqref="P16:Q16">
    <cfRule type="cellIs" dxfId="102" priority="78" stopIfTrue="1" operator="greaterThan">
      <formula>$O$16</formula>
    </cfRule>
  </conditionalFormatting>
  <conditionalFormatting sqref="P23:Q23">
    <cfRule type="cellIs" dxfId="101" priority="65" stopIfTrue="1" operator="greaterThan">
      <formula>$O$23</formula>
    </cfRule>
  </conditionalFormatting>
  <conditionalFormatting sqref="P30:Q30">
    <cfRule type="cellIs" dxfId="100" priority="50" stopIfTrue="1" operator="greaterThan">
      <formula>$O$30</formula>
    </cfRule>
  </conditionalFormatting>
  <conditionalFormatting sqref="P38:Q38">
    <cfRule type="cellIs" dxfId="99" priority="28" stopIfTrue="1" operator="greaterThan">
      <formula>$O$38</formula>
    </cfRule>
  </conditionalFormatting>
  <conditionalFormatting sqref="P45:Q45">
    <cfRule type="cellIs" dxfId="98" priority="10" stopIfTrue="1" operator="greaterThan">
      <formula>$O$45</formula>
    </cfRule>
  </conditionalFormatting>
  <conditionalFormatting sqref="T9:T10">
    <cfRule type="cellIs" dxfId="97" priority="77" stopIfTrue="1" operator="greaterThan">
      <formula>$S9</formula>
    </cfRule>
  </conditionalFormatting>
  <conditionalFormatting sqref="T18">
    <cfRule type="cellIs" dxfId="96" priority="64" stopIfTrue="1" operator="greaterThan">
      <formula>$S18</formula>
    </cfRule>
  </conditionalFormatting>
  <conditionalFormatting sqref="T25">
    <cfRule type="cellIs" dxfId="95" priority="49" stopIfTrue="1" operator="greaterThan">
      <formula>$S25</formula>
    </cfRule>
  </conditionalFormatting>
  <conditionalFormatting sqref="T32:T34">
    <cfRule type="cellIs" dxfId="94" priority="27" stopIfTrue="1" operator="greaterThan">
      <formula>$S32</formula>
    </cfRule>
  </conditionalFormatting>
  <conditionalFormatting sqref="T40:T42">
    <cfRule type="cellIs" dxfId="93" priority="9" stopIfTrue="1" operator="greaterThan">
      <formula>$S40</formula>
    </cfRule>
  </conditionalFormatting>
  <conditionalFormatting sqref="T16:U16">
    <cfRule type="cellIs" dxfId="92" priority="76" stopIfTrue="1" operator="greaterThan">
      <formula>$S$16</formula>
    </cfRule>
  </conditionalFormatting>
  <conditionalFormatting sqref="T23:U23">
    <cfRule type="cellIs" dxfId="91" priority="63" stopIfTrue="1" operator="greaterThan">
      <formula>$S23</formula>
    </cfRule>
  </conditionalFormatting>
  <conditionalFormatting sqref="T30:U30">
    <cfRule type="cellIs" dxfId="90" priority="48" stopIfTrue="1" operator="greaterThan">
      <formula>$S30</formula>
    </cfRule>
  </conditionalFormatting>
  <conditionalFormatting sqref="T38:U38">
    <cfRule type="cellIs" dxfId="89" priority="26" stopIfTrue="1" operator="greaterThan">
      <formula>$S38</formula>
    </cfRule>
  </conditionalFormatting>
  <conditionalFormatting sqref="T45:U45">
    <cfRule type="cellIs" dxfId="88" priority="8" stopIfTrue="1" operator="greaterThan">
      <formula>$S45</formula>
    </cfRule>
  </conditionalFormatting>
  <conditionalFormatting sqref="AB18">
    <cfRule type="cellIs" dxfId="87" priority="62" stopIfTrue="1" operator="greaterThan">
      <formula>$AA18</formula>
    </cfRule>
  </conditionalFormatting>
  <conditionalFormatting sqref="AB25">
    <cfRule type="cellIs" dxfId="86" priority="47" stopIfTrue="1" operator="greaterThan">
      <formula>$AA25</formula>
    </cfRule>
  </conditionalFormatting>
  <conditionalFormatting sqref="AB32:AB33">
    <cfRule type="cellIs" dxfId="85" priority="25" stopIfTrue="1" operator="greaterThan">
      <formula>$AA32</formula>
    </cfRule>
  </conditionalFormatting>
  <conditionalFormatting sqref="AB40">
    <cfRule type="cellIs" dxfId="84" priority="7" stopIfTrue="1" operator="greaterThan">
      <formula>$AA40</formula>
    </cfRule>
  </conditionalFormatting>
  <conditionalFormatting sqref="AB23:AC23">
    <cfRule type="cellIs" dxfId="83" priority="61" stopIfTrue="1" operator="greaterThan">
      <formula>$AA23</formula>
    </cfRule>
  </conditionalFormatting>
  <conditionalFormatting sqref="AB30:AC30">
    <cfRule type="cellIs" dxfId="82" priority="46" stopIfTrue="1" operator="greaterThan">
      <formula>$AA30</formula>
    </cfRule>
  </conditionalFormatting>
  <conditionalFormatting sqref="AB38:AC38">
    <cfRule type="cellIs" dxfId="81" priority="24" stopIfTrue="1" operator="greaterThan">
      <formula>$AA38</formula>
    </cfRule>
  </conditionalFormatting>
  <conditionalFormatting sqref="AB45:AC45">
    <cfRule type="cellIs" dxfId="80" priority="6" stopIfTrue="1" operator="greaterThan">
      <formula>$AA45</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C430-9AB9-42EF-A9EB-F025DA8A5926}">
  <sheetPr>
    <pageSetUpPr fitToPage="1"/>
  </sheetPr>
  <dimension ref="A1:AE53"/>
  <sheetViews>
    <sheetView showZeros="0" zoomScale="80" zoomScaleNormal="80" workbookViewId="0">
      <selection activeCell="O32" sqref="O32"/>
    </sheetView>
  </sheetViews>
  <sheetFormatPr defaultRowHeight="13"/>
  <cols>
    <col min="1" max="1" width="6.58203125" style="21" customWidth="1"/>
    <col min="2" max="2" width="10.83203125" style="21" customWidth="1"/>
    <col min="3" max="4" width="7.58203125" style="21" customWidth="1"/>
    <col min="5" max="5" width="2.58203125" style="21" customWidth="1"/>
    <col min="6" max="6" width="10.58203125" style="21" customWidth="1"/>
    <col min="7" max="8" width="7.58203125" style="21" customWidth="1"/>
    <col min="9" max="9" width="2.58203125" style="21" customWidth="1"/>
    <col min="10" max="10" width="10.08203125" style="21" customWidth="1"/>
    <col min="11" max="12" width="7.58203125" style="21" customWidth="1"/>
    <col min="13" max="13" width="2.58203125" style="21" customWidth="1"/>
    <col min="14" max="14" width="9.75" style="21" customWidth="1"/>
    <col min="15" max="16" width="7.58203125" style="21" customWidth="1"/>
    <col min="17" max="17" width="2.58203125" style="21" customWidth="1"/>
    <col min="18" max="18" width="9.83203125" style="21" customWidth="1"/>
    <col min="19" max="20" width="7.58203125" style="21" customWidth="1"/>
    <col min="21" max="21" width="2.58203125" style="21" customWidth="1"/>
    <col min="22" max="22" width="9.75" style="21" customWidth="1"/>
    <col min="23" max="24" width="7.58203125" style="21" customWidth="1"/>
    <col min="25" max="25" width="2.58203125" style="21" customWidth="1"/>
    <col min="26" max="26" width="9.58203125" style="21" customWidth="1"/>
    <col min="27" max="28" width="7.58203125" style="21" customWidth="1"/>
    <col min="29" max="29" width="2.58203125" style="21" customWidth="1"/>
    <col min="30" max="256" width="9" style="21"/>
    <col min="257" max="257" width="6.58203125" style="21" customWidth="1"/>
    <col min="258" max="258" width="10.83203125" style="21" customWidth="1"/>
    <col min="259" max="260" width="7.58203125" style="21" customWidth="1"/>
    <col min="261" max="261" width="2.58203125" style="21" customWidth="1"/>
    <col min="262" max="262" width="10.58203125" style="21" customWidth="1"/>
    <col min="263" max="264" width="7.58203125" style="21" customWidth="1"/>
    <col min="265" max="265" width="2.58203125" style="21" customWidth="1"/>
    <col min="266" max="266" width="10.08203125" style="21" customWidth="1"/>
    <col min="267" max="268" width="7.58203125" style="21" customWidth="1"/>
    <col min="269" max="269" width="2.58203125" style="21" customWidth="1"/>
    <col min="270" max="270" width="9.75" style="21" customWidth="1"/>
    <col min="271" max="272" width="7.58203125" style="21" customWidth="1"/>
    <col min="273" max="273" width="2.58203125" style="21" customWidth="1"/>
    <col min="274" max="274" width="9.83203125" style="21" customWidth="1"/>
    <col min="275" max="276" width="7.58203125" style="21" customWidth="1"/>
    <col min="277" max="277" width="2.58203125" style="21" customWidth="1"/>
    <col min="278" max="278" width="9.75" style="21" customWidth="1"/>
    <col min="279" max="280" width="7.58203125" style="21" customWidth="1"/>
    <col min="281" max="281" width="2.58203125" style="21" customWidth="1"/>
    <col min="282" max="282" width="9.58203125" style="21" customWidth="1"/>
    <col min="283" max="284" width="7.58203125" style="21" customWidth="1"/>
    <col min="285" max="285" width="2.58203125" style="21" customWidth="1"/>
    <col min="286" max="512" width="9" style="21"/>
    <col min="513" max="513" width="6.58203125" style="21" customWidth="1"/>
    <col min="514" max="514" width="10.83203125" style="21" customWidth="1"/>
    <col min="515" max="516" width="7.58203125" style="21" customWidth="1"/>
    <col min="517" max="517" width="2.58203125" style="21" customWidth="1"/>
    <col min="518" max="518" width="10.58203125" style="21" customWidth="1"/>
    <col min="519" max="520" width="7.58203125" style="21" customWidth="1"/>
    <col min="521" max="521" width="2.58203125" style="21" customWidth="1"/>
    <col min="522" max="522" width="10.08203125" style="21" customWidth="1"/>
    <col min="523" max="524" width="7.58203125" style="21" customWidth="1"/>
    <col min="525" max="525" width="2.58203125" style="21" customWidth="1"/>
    <col min="526" max="526" width="9.75" style="21" customWidth="1"/>
    <col min="527" max="528" width="7.58203125" style="21" customWidth="1"/>
    <col min="529" max="529" width="2.58203125" style="21" customWidth="1"/>
    <col min="530" max="530" width="9.83203125" style="21" customWidth="1"/>
    <col min="531" max="532" width="7.58203125" style="21" customWidth="1"/>
    <col min="533" max="533" width="2.58203125" style="21" customWidth="1"/>
    <col min="534" max="534" width="9.75" style="21" customWidth="1"/>
    <col min="535" max="536" width="7.58203125" style="21" customWidth="1"/>
    <col min="537" max="537" width="2.58203125" style="21" customWidth="1"/>
    <col min="538" max="538" width="9.58203125" style="21" customWidth="1"/>
    <col min="539" max="540" width="7.58203125" style="21" customWidth="1"/>
    <col min="541" max="541" width="2.58203125" style="21" customWidth="1"/>
    <col min="542" max="768" width="9" style="21"/>
    <col min="769" max="769" width="6.58203125" style="21" customWidth="1"/>
    <col min="770" max="770" width="10.83203125" style="21" customWidth="1"/>
    <col min="771" max="772" width="7.58203125" style="21" customWidth="1"/>
    <col min="773" max="773" width="2.58203125" style="21" customWidth="1"/>
    <col min="774" max="774" width="10.58203125" style="21" customWidth="1"/>
    <col min="775" max="776" width="7.58203125" style="21" customWidth="1"/>
    <col min="777" max="777" width="2.58203125" style="21" customWidth="1"/>
    <col min="778" max="778" width="10.08203125" style="21" customWidth="1"/>
    <col min="779" max="780" width="7.58203125" style="21" customWidth="1"/>
    <col min="781" max="781" width="2.58203125" style="21" customWidth="1"/>
    <col min="782" max="782" width="9.75" style="21" customWidth="1"/>
    <col min="783" max="784" width="7.58203125" style="21" customWidth="1"/>
    <col min="785" max="785" width="2.58203125" style="21" customWidth="1"/>
    <col min="786" max="786" width="9.83203125" style="21" customWidth="1"/>
    <col min="787" max="788" width="7.58203125" style="21" customWidth="1"/>
    <col min="789" max="789" width="2.58203125" style="21" customWidth="1"/>
    <col min="790" max="790" width="9.75" style="21" customWidth="1"/>
    <col min="791" max="792" width="7.58203125" style="21" customWidth="1"/>
    <col min="793" max="793" width="2.58203125" style="21" customWidth="1"/>
    <col min="794" max="794" width="9.58203125" style="21" customWidth="1"/>
    <col min="795" max="796" width="7.58203125" style="21" customWidth="1"/>
    <col min="797" max="797" width="2.58203125" style="21" customWidth="1"/>
    <col min="798" max="1024" width="9" style="21"/>
    <col min="1025" max="1025" width="6.58203125" style="21" customWidth="1"/>
    <col min="1026" max="1026" width="10.83203125" style="21" customWidth="1"/>
    <col min="1027" max="1028" width="7.58203125" style="21" customWidth="1"/>
    <col min="1029" max="1029" width="2.58203125" style="21" customWidth="1"/>
    <col min="1030" max="1030" width="10.58203125" style="21" customWidth="1"/>
    <col min="1031" max="1032" width="7.58203125" style="21" customWidth="1"/>
    <col min="1033" max="1033" width="2.58203125" style="21" customWidth="1"/>
    <col min="1034" max="1034" width="10.08203125" style="21" customWidth="1"/>
    <col min="1035" max="1036" width="7.58203125" style="21" customWidth="1"/>
    <col min="1037" max="1037" width="2.58203125" style="21" customWidth="1"/>
    <col min="1038" max="1038" width="9.75" style="21" customWidth="1"/>
    <col min="1039" max="1040" width="7.58203125" style="21" customWidth="1"/>
    <col min="1041" max="1041" width="2.58203125" style="21" customWidth="1"/>
    <col min="1042" max="1042" width="9.83203125" style="21" customWidth="1"/>
    <col min="1043" max="1044" width="7.58203125" style="21" customWidth="1"/>
    <col min="1045" max="1045" width="2.58203125" style="21" customWidth="1"/>
    <col min="1046" max="1046" width="9.75" style="21" customWidth="1"/>
    <col min="1047" max="1048" width="7.58203125" style="21" customWidth="1"/>
    <col min="1049" max="1049" width="2.58203125" style="21" customWidth="1"/>
    <col min="1050" max="1050" width="9.58203125" style="21" customWidth="1"/>
    <col min="1051" max="1052" width="7.58203125" style="21" customWidth="1"/>
    <col min="1053" max="1053" width="2.58203125" style="21" customWidth="1"/>
    <col min="1054" max="1280" width="9" style="21"/>
    <col min="1281" max="1281" width="6.58203125" style="21" customWidth="1"/>
    <col min="1282" max="1282" width="10.83203125" style="21" customWidth="1"/>
    <col min="1283" max="1284" width="7.58203125" style="21" customWidth="1"/>
    <col min="1285" max="1285" width="2.58203125" style="21" customWidth="1"/>
    <col min="1286" max="1286" width="10.58203125" style="21" customWidth="1"/>
    <col min="1287" max="1288" width="7.58203125" style="21" customWidth="1"/>
    <col min="1289" max="1289" width="2.58203125" style="21" customWidth="1"/>
    <col min="1290" max="1290" width="10.08203125" style="21" customWidth="1"/>
    <col min="1291" max="1292" width="7.58203125" style="21" customWidth="1"/>
    <col min="1293" max="1293" width="2.58203125" style="21" customWidth="1"/>
    <col min="1294" max="1294" width="9.75" style="21" customWidth="1"/>
    <col min="1295" max="1296" width="7.58203125" style="21" customWidth="1"/>
    <col min="1297" max="1297" width="2.58203125" style="21" customWidth="1"/>
    <col min="1298" max="1298" width="9.83203125" style="21" customWidth="1"/>
    <col min="1299" max="1300" width="7.58203125" style="21" customWidth="1"/>
    <col min="1301" max="1301" width="2.58203125" style="21" customWidth="1"/>
    <col min="1302" max="1302" width="9.75" style="21" customWidth="1"/>
    <col min="1303" max="1304" width="7.58203125" style="21" customWidth="1"/>
    <col min="1305" max="1305" width="2.58203125" style="21" customWidth="1"/>
    <col min="1306" max="1306" width="9.58203125" style="21" customWidth="1"/>
    <col min="1307" max="1308" width="7.58203125" style="21" customWidth="1"/>
    <col min="1309" max="1309" width="2.58203125" style="21" customWidth="1"/>
    <col min="1310" max="1536" width="9" style="21"/>
    <col min="1537" max="1537" width="6.58203125" style="21" customWidth="1"/>
    <col min="1538" max="1538" width="10.83203125" style="21" customWidth="1"/>
    <col min="1539" max="1540" width="7.58203125" style="21" customWidth="1"/>
    <col min="1541" max="1541" width="2.58203125" style="21" customWidth="1"/>
    <col min="1542" max="1542" width="10.58203125" style="21" customWidth="1"/>
    <col min="1543" max="1544" width="7.58203125" style="21" customWidth="1"/>
    <col min="1545" max="1545" width="2.58203125" style="21" customWidth="1"/>
    <col min="1546" max="1546" width="10.08203125" style="21" customWidth="1"/>
    <col min="1547" max="1548" width="7.58203125" style="21" customWidth="1"/>
    <col min="1549" max="1549" width="2.58203125" style="21" customWidth="1"/>
    <col min="1550" max="1550" width="9.75" style="21" customWidth="1"/>
    <col min="1551" max="1552" width="7.58203125" style="21" customWidth="1"/>
    <col min="1553" max="1553" width="2.58203125" style="21" customWidth="1"/>
    <col min="1554" max="1554" width="9.83203125" style="21" customWidth="1"/>
    <col min="1555" max="1556" width="7.58203125" style="21" customWidth="1"/>
    <col min="1557" max="1557" width="2.58203125" style="21" customWidth="1"/>
    <col min="1558" max="1558" width="9.75" style="21" customWidth="1"/>
    <col min="1559" max="1560" width="7.58203125" style="21" customWidth="1"/>
    <col min="1561" max="1561" width="2.58203125" style="21" customWidth="1"/>
    <col min="1562" max="1562" width="9.58203125" style="21" customWidth="1"/>
    <col min="1563" max="1564" width="7.58203125" style="21" customWidth="1"/>
    <col min="1565" max="1565" width="2.58203125" style="21" customWidth="1"/>
    <col min="1566" max="1792" width="9" style="21"/>
    <col min="1793" max="1793" width="6.58203125" style="21" customWidth="1"/>
    <col min="1794" max="1794" width="10.83203125" style="21" customWidth="1"/>
    <col min="1795" max="1796" width="7.58203125" style="21" customWidth="1"/>
    <col min="1797" max="1797" width="2.58203125" style="21" customWidth="1"/>
    <col min="1798" max="1798" width="10.58203125" style="21" customWidth="1"/>
    <col min="1799" max="1800" width="7.58203125" style="21" customWidth="1"/>
    <col min="1801" max="1801" width="2.58203125" style="21" customWidth="1"/>
    <col min="1802" max="1802" width="10.08203125" style="21" customWidth="1"/>
    <col min="1803" max="1804" width="7.58203125" style="21" customWidth="1"/>
    <col min="1805" max="1805" width="2.58203125" style="21" customWidth="1"/>
    <col min="1806" max="1806" width="9.75" style="21" customWidth="1"/>
    <col min="1807" max="1808" width="7.58203125" style="21" customWidth="1"/>
    <col min="1809" max="1809" width="2.58203125" style="21" customWidth="1"/>
    <col min="1810" max="1810" width="9.83203125" style="21" customWidth="1"/>
    <col min="1811" max="1812" width="7.58203125" style="21" customWidth="1"/>
    <col min="1813" max="1813" width="2.58203125" style="21" customWidth="1"/>
    <col min="1814" max="1814" width="9.75" style="21" customWidth="1"/>
    <col min="1815" max="1816" width="7.58203125" style="21" customWidth="1"/>
    <col min="1817" max="1817" width="2.58203125" style="21" customWidth="1"/>
    <col min="1818" max="1818" width="9.58203125" style="21" customWidth="1"/>
    <col min="1819" max="1820" width="7.58203125" style="21" customWidth="1"/>
    <col min="1821" max="1821" width="2.58203125" style="21" customWidth="1"/>
    <col min="1822" max="2048" width="9" style="21"/>
    <col min="2049" max="2049" width="6.58203125" style="21" customWidth="1"/>
    <col min="2050" max="2050" width="10.83203125" style="21" customWidth="1"/>
    <col min="2051" max="2052" width="7.58203125" style="21" customWidth="1"/>
    <col min="2053" max="2053" width="2.58203125" style="21" customWidth="1"/>
    <col min="2054" max="2054" width="10.58203125" style="21" customWidth="1"/>
    <col min="2055" max="2056" width="7.58203125" style="21" customWidth="1"/>
    <col min="2057" max="2057" width="2.58203125" style="21" customWidth="1"/>
    <col min="2058" max="2058" width="10.08203125" style="21" customWidth="1"/>
    <col min="2059" max="2060" width="7.58203125" style="21" customWidth="1"/>
    <col min="2061" max="2061" width="2.58203125" style="21" customWidth="1"/>
    <col min="2062" max="2062" width="9.75" style="21" customWidth="1"/>
    <col min="2063" max="2064" width="7.58203125" style="21" customWidth="1"/>
    <col min="2065" max="2065" width="2.58203125" style="21" customWidth="1"/>
    <col min="2066" max="2066" width="9.83203125" style="21" customWidth="1"/>
    <col min="2067" max="2068" width="7.58203125" style="21" customWidth="1"/>
    <col min="2069" max="2069" width="2.58203125" style="21" customWidth="1"/>
    <col min="2070" max="2070" width="9.75" style="21" customWidth="1"/>
    <col min="2071" max="2072" width="7.58203125" style="21" customWidth="1"/>
    <col min="2073" max="2073" width="2.58203125" style="21" customWidth="1"/>
    <col min="2074" max="2074" width="9.58203125" style="21" customWidth="1"/>
    <col min="2075" max="2076" width="7.58203125" style="21" customWidth="1"/>
    <col min="2077" max="2077" width="2.58203125" style="21" customWidth="1"/>
    <col min="2078" max="2304" width="9" style="21"/>
    <col min="2305" max="2305" width="6.58203125" style="21" customWidth="1"/>
    <col min="2306" max="2306" width="10.83203125" style="21" customWidth="1"/>
    <col min="2307" max="2308" width="7.58203125" style="21" customWidth="1"/>
    <col min="2309" max="2309" width="2.58203125" style="21" customWidth="1"/>
    <col min="2310" max="2310" width="10.58203125" style="21" customWidth="1"/>
    <col min="2311" max="2312" width="7.58203125" style="21" customWidth="1"/>
    <col min="2313" max="2313" width="2.58203125" style="21" customWidth="1"/>
    <col min="2314" max="2314" width="10.08203125" style="21" customWidth="1"/>
    <col min="2315" max="2316" width="7.58203125" style="21" customWidth="1"/>
    <col min="2317" max="2317" width="2.58203125" style="21" customWidth="1"/>
    <col min="2318" max="2318" width="9.75" style="21" customWidth="1"/>
    <col min="2319" max="2320" width="7.58203125" style="21" customWidth="1"/>
    <col min="2321" max="2321" width="2.58203125" style="21" customWidth="1"/>
    <col min="2322" max="2322" width="9.83203125" style="21" customWidth="1"/>
    <col min="2323" max="2324" width="7.58203125" style="21" customWidth="1"/>
    <col min="2325" max="2325" width="2.58203125" style="21" customWidth="1"/>
    <col min="2326" max="2326" width="9.75" style="21" customWidth="1"/>
    <col min="2327" max="2328" width="7.58203125" style="21" customWidth="1"/>
    <col min="2329" max="2329" width="2.58203125" style="21" customWidth="1"/>
    <col min="2330" max="2330" width="9.58203125" style="21" customWidth="1"/>
    <col min="2331" max="2332" width="7.58203125" style="21" customWidth="1"/>
    <col min="2333" max="2333" width="2.58203125" style="21" customWidth="1"/>
    <col min="2334" max="2560" width="9" style="21"/>
    <col min="2561" max="2561" width="6.58203125" style="21" customWidth="1"/>
    <col min="2562" max="2562" width="10.83203125" style="21" customWidth="1"/>
    <col min="2563" max="2564" width="7.58203125" style="21" customWidth="1"/>
    <col min="2565" max="2565" width="2.58203125" style="21" customWidth="1"/>
    <col min="2566" max="2566" width="10.58203125" style="21" customWidth="1"/>
    <col min="2567" max="2568" width="7.58203125" style="21" customWidth="1"/>
    <col min="2569" max="2569" width="2.58203125" style="21" customWidth="1"/>
    <col min="2570" max="2570" width="10.08203125" style="21" customWidth="1"/>
    <col min="2571" max="2572" width="7.58203125" style="21" customWidth="1"/>
    <col min="2573" max="2573" width="2.58203125" style="21" customWidth="1"/>
    <col min="2574" max="2574" width="9.75" style="21" customWidth="1"/>
    <col min="2575" max="2576" width="7.58203125" style="21" customWidth="1"/>
    <col min="2577" max="2577" width="2.58203125" style="21" customWidth="1"/>
    <col min="2578" max="2578" width="9.83203125" style="21" customWidth="1"/>
    <col min="2579" max="2580" width="7.58203125" style="21" customWidth="1"/>
    <col min="2581" max="2581" width="2.58203125" style="21" customWidth="1"/>
    <col min="2582" max="2582" width="9.75" style="21" customWidth="1"/>
    <col min="2583" max="2584" width="7.58203125" style="21" customWidth="1"/>
    <col min="2585" max="2585" width="2.58203125" style="21" customWidth="1"/>
    <col min="2586" max="2586" width="9.58203125" style="21" customWidth="1"/>
    <col min="2587" max="2588" width="7.58203125" style="21" customWidth="1"/>
    <col min="2589" max="2589" width="2.58203125" style="21" customWidth="1"/>
    <col min="2590" max="2816" width="9" style="21"/>
    <col min="2817" max="2817" width="6.58203125" style="21" customWidth="1"/>
    <col min="2818" max="2818" width="10.83203125" style="21" customWidth="1"/>
    <col min="2819" max="2820" width="7.58203125" style="21" customWidth="1"/>
    <col min="2821" max="2821" width="2.58203125" style="21" customWidth="1"/>
    <col min="2822" max="2822" width="10.58203125" style="21" customWidth="1"/>
    <col min="2823" max="2824" width="7.58203125" style="21" customWidth="1"/>
    <col min="2825" max="2825" width="2.58203125" style="21" customWidth="1"/>
    <col min="2826" max="2826" width="10.08203125" style="21" customWidth="1"/>
    <col min="2827" max="2828" width="7.58203125" style="21" customWidth="1"/>
    <col min="2829" max="2829" width="2.58203125" style="21" customWidth="1"/>
    <col min="2830" max="2830" width="9.75" style="21" customWidth="1"/>
    <col min="2831" max="2832" width="7.58203125" style="21" customWidth="1"/>
    <col min="2833" max="2833" width="2.58203125" style="21" customWidth="1"/>
    <col min="2834" max="2834" width="9.83203125" style="21" customWidth="1"/>
    <col min="2835" max="2836" width="7.58203125" style="21" customWidth="1"/>
    <col min="2837" max="2837" width="2.58203125" style="21" customWidth="1"/>
    <col min="2838" max="2838" width="9.75" style="21" customWidth="1"/>
    <col min="2839" max="2840" width="7.58203125" style="21" customWidth="1"/>
    <col min="2841" max="2841" width="2.58203125" style="21" customWidth="1"/>
    <col min="2842" max="2842" width="9.58203125" style="21" customWidth="1"/>
    <col min="2843" max="2844" width="7.58203125" style="21" customWidth="1"/>
    <col min="2845" max="2845" width="2.58203125" style="21" customWidth="1"/>
    <col min="2846" max="3072" width="9" style="21"/>
    <col min="3073" max="3073" width="6.58203125" style="21" customWidth="1"/>
    <col min="3074" max="3074" width="10.83203125" style="21" customWidth="1"/>
    <col min="3075" max="3076" width="7.58203125" style="21" customWidth="1"/>
    <col min="3077" max="3077" width="2.58203125" style="21" customWidth="1"/>
    <col min="3078" max="3078" width="10.58203125" style="21" customWidth="1"/>
    <col min="3079" max="3080" width="7.58203125" style="21" customWidth="1"/>
    <col min="3081" max="3081" width="2.58203125" style="21" customWidth="1"/>
    <col min="3082" max="3082" width="10.08203125" style="21" customWidth="1"/>
    <col min="3083" max="3084" width="7.58203125" style="21" customWidth="1"/>
    <col min="3085" max="3085" width="2.58203125" style="21" customWidth="1"/>
    <col min="3086" max="3086" width="9.75" style="21" customWidth="1"/>
    <col min="3087" max="3088" width="7.58203125" style="21" customWidth="1"/>
    <col min="3089" max="3089" width="2.58203125" style="21" customWidth="1"/>
    <col min="3090" max="3090" width="9.83203125" style="21" customWidth="1"/>
    <col min="3091" max="3092" width="7.58203125" style="21" customWidth="1"/>
    <col min="3093" max="3093" width="2.58203125" style="21" customWidth="1"/>
    <col min="3094" max="3094" width="9.75" style="21" customWidth="1"/>
    <col min="3095" max="3096" width="7.58203125" style="21" customWidth="1"/>
    <col min="3097" max="3097" width="2.58203125" style="21" customWidth="1"/>
    <col min="3098" max="3098" width="9.58203125" style="21" customWidth="1"/>
    <col min="3099" max="3100" width="7.58203125" style="21" customWidth="1"/>
    <col min="3101" max="3101" width="2.58203125" style="21" customWidth="1"/>
    <col min="3102" max="3328" width="9" style="21"/>
    <col min="3329" max="3329" width="6.58203125" style="21" customWidth="1"/>
    <col min="3330" max="3330" width="10.83203125" style="21" customWidth="1"/>
    <col min="3331" max="3332" width="7.58203125" style="21" customWidth="1"/>
    <col min="3333" max="3333" width="2.58203125" style="21" customWidth="1"/>
    <col min="3334" max="3334" width="10.58203125" style="21" customWidth="1"/>
    <col min="3335" max="3336" width="7.58203125" style="21" customWidth="1"/>
    <col min="3337" max="3337" width="2.58203125" style="21" customWidth="1"/>
    <col min="3338" max="3338" width="10.08203125" style="21" customWidth="1"/>
    <col min="3339" max="3340" width="7.58203125" style="21" customWidth="1"/>
    <col min="3341" max="3341" width="2.58203125" style="21" customWidth="1"/>
    <col min="3342" max="3342" width="9.75" style="21" customWidth="1"/>
    <col min="3343" max="3344" width="7.58203125" style="21" customWidth="1"/>
    <col min="3345" max="3345" width="2.58203125" style="21" customWidth="1"/>
    <col min="3346" max="3346" width="9.83203125" style="21" customWidth="1"/>
    <col min="3347" max="3348" width="7.58203125" style="21" customWidth="1"/>
    <col min="3349" max="3349" width="2.58203125" style="21" customWidth="1"/>
    <col min="3350" max="3350" width="9.75" style="21" customWidth="1"/>
    <col min="3351" max="3352" width="7.58203125" style="21" customWidth="1"/>
    <col min="3353" max="3353" width="2.58203125" style="21" customWidth="1"/>
    <col min="3354" max="3354" width="9.58203125" style="21" customWidth="1"/>
    <col min="3355" max="3356" width="7.58203125" style="21" customWidth="1"/>
    <col min="3357" max="3357" width="2.58203125" style="21" customWidth="1"/>
    <col min="3358" max="3584" width="9" style="21"/>
    <col min="3585" max="3585" width="6.58203125" style="21" customWidth="1"/>
    <col min="3586" max="3586" width="10.83203125" style="21" customWidth="1"/>
    <col min="3587" max="3588" width="7.58203125" style="21" customWidth="1"/>
    <col min="3589" max="3589" width="2.58203125" style="21" customWidth="1"/>
    <col min="3590" max="3590" width="10.58203125" style="21" customWidth="1"/>
    <col min="3591" max="3592" width="7.58203125" style="21" customWidth="1"/>
    <col min="3593" max="3593" width="2.58203125" style="21" customWidth="1"/>
    <col min="3594" max="3594" width="10.08203125" style="21" customWidth="1"/>
    <col min="3595" max="3596" width="7.58203125" style="21" customWidth="1"/>
    <col min="3597" max="3597" width="2.58203125" style="21" customWidth="1"/>
    <col min="3598" max="3598" width="9.75" style="21" customWidth="1"/>
    <col min="3599" max="3600" width="7.58203125" style="21" customWidth="1"/>
    <col min="3601" max="3601" width="2.58203125" style="21" customWidth="1"/>
    <col min="3602" max="3602" width="9.83203125" style="21" customWidth="1"/>
    <col min="3603" max="3604" width="7.58203125" style="21" customWidth="1"/>
    <col min="3605" max="3605" width="2.58203125" style="21" customWidth="1"/>
    <col min="3606" max="3606" width="9.75" style="21" customWidth="1"/>
    <col min="3607" max="3608" width="7.58203125" style="21" customWidth="1"/>
    <col min="3609" max="3609" width="2.58203125" style="21" customWidth="1"/>
    <col min="3610" max="3610" width="9.58203125" style="21" customWidth="1"/>
    <col min="3611" max="3612" width="7.58203125" style="21" customWidth="1"/>
    <col min="3613" max="3613" width="2.58203125" style="21" customWidth="1"/>
    <col min="3614" max="3840" width="9" style="21"/>
    <col min="3841" max="3841" width="6.58203125" style="21" customWidth="1"/>
    <col min="3842" max="3842" width="10.83203125" style="21" customWidth="1"/>
    <col min="3843" max="3844" width="7.58203125" style="21" customWidth="1"/>
    <col min="3845" max="3845" width="2.58203125" style="21" customWidth="1"/>
    <col min="3846" max="3846" width="10.58203125" style="21" customWidth="1"/>
    <col min="3847" max="3848" width="7.58203125" style="21" customWidth="1"/>
    <col min="3849" max="3849" width="2.58203125" style="21" customWidth="1"/>
    <col min="3850" max="3850" width="10.08203125" style="21" customWidth="1"/>
    <col min="3851" max="3852" width="7.58203125" style="21" customWidth="1"/>
    <col min="3853" max="3853" width="2.58203125" style="21" customWidth="1"/>
    <col min="3854" max="3854" width="9.75" style="21" customWidth="1"/>
    <col min="3855" max="3856" width="7.58203125" style="21" customWidth="1"/>
    <col min="3857" max="3857" width="2.58203125" style="21" customWidth="1"/>
    <col min="3858" max="3858" width="9.83203125" style="21" customWidth="1"/>
    <col min="3859" max="3860" width="7.58203125" style="21" customWidth="1"/>
    <col min="3861" max="3861" width="2.58203125" style="21" customWidth="1"/>
    <col min="3862" max="3862" width="9.75" style="21" customWidth="1"/>
    <col min="3863" max="3864" width="7.58203125" style="21" customWidth="1"/>
    <col min="3865" max="3865" width="2.58203125" style="21" customWidth="1"/>
    <col min="3866" max="3866" width="9.58203125" style="21" customWidth="1"/>
    <col min="3867" max="3868" width="7.58203125" style="21" customWidth="1"/>
    <col min="3869" max="3869" width="2.58203125" style="21" customWidth="1"/>
    <col min="3870" max="4096" width="9" style="21"/>
    <col min="4097" max="4097" width="6.58203125" style="21" customWidth="1"/>
    <col min="4098" max="4098" width="10.83203125" style="21" customWidth="1"/>
    <col min="4099" max="4100" width="7.58203125" style="21" customWidth="1"/>
    <col min="4101" max="4101" width="2.58203125" style="21" customWidth="1"/>
    <col min="4102" max="4102" width="10.58203125" style="21" customWidth="1"/>
    <col min="4103" max="4104" width="7.58203125" style="21" customWidth="1"/>
    <col min="4105" max="4105" width="2.58203125" style="21" customWidth="1"/>
    <col min="4106" max="4106" width="10.08203125" style="21" customWidth="1"/>
    <col min="4107" max="4108" width="7.58203125" style="21" customWidth="1"/>
    <col min="4109" max="4109" width="2.58203125" style="21" customWidth="1"/>
    <col min="4110" max="4110" width="9.75" style="21" customWidth="1"/>
    <col min="4111" max="4112" width="7.58203125" style="21" customWidth="1"/>
    <col min="4113" max="4113" width="2.58203125" style="21" customWidth="1"/>
    <col min="4114" max="4114" width="9.83203125" style="21" customWidth="1"/>
    <col min="4115" max="4116" width="7.58203125" style="21" customWidth="1"/>
    <col min="4117" max="4117" width="2.58203125" style="21" customWidth="1"/>
    <col min="4118" max="4118" width="9.75" style="21" customWidth="1"/>
    <col min="4119" max="4120" width="7.58203125" style="21" customWidth="1"/>
    <col min="4121" max="4121" width="2.58203125" style="21" customWidth="1"/>
    <col min="4122" max="4122" width="9.58203125" style="21" customWidth="1"/>
    <col min="4123" max="4124" width="7.58203125" style="21" customWidth="1"/>
    <col min="4125" max="4125" width="2.58203125" style="21" customWidth="1"/>
    <col min="4126" max="4352" width="9" style="21"/>
    <col min="4353" max="4353" width="6.58203125" style="21" customWidth="1"/>
    <col min="4354" max="4354" width="10.83203125" style="21" customWidth="1"/>
    <col min="4355" max="4356" width="7.58203125" style="21" customWidth="1"/>
    <col min="4357" max="4357" width="2.58203125" style="21" customWidth="1"/>
    <col min="4358" max="4358" width="10.58203125" style="21" customWidth="1"/>
    <col min="4359" max="4360" width="7.58203125" style="21" customWidth="1"/>
    <col min="4361" max="4361" width="2.58203125" style="21" customWidth="1"/>
    <col min="4362" max="4362" width="10.08203125" style="21" customWidth="1"/>
    <col min="4363" max="4364" width="7.58203125" style="21" customWidth="1"/>
    <col min="4365" max="4365" width="2.58203125" style="21" customWidth="1"/>
    <col min="4366" max="4366" width="9.75" style="21" customWidth="1"/>
    <col min="4367" max="4368" width="7.58203125" style="21" customWidth="1"/>
    <col min="4369" max="4369" width="2.58203125" style="21" customWidth="1"/>
    <col min="4370" max="4370" width="9.83203125" style="21" customWidth="1"/>
    <col min="4371" max="4372" width="7.58203125" style="21" customWidth="1"/>
    <col min="4373" max="4373" width="2.58203125" style="21" customWidth="1"/>
    <col min="4374" max="4374" width="9.75" style="21" customWidth="1"/>
    <col min="4375" max="4376" width="7.58203125" style="21" customWidth="1"/>
    <col min="4377" max="4377" width="2.58203125" style="21" customWidth="1"/>
    <col min="4378" max="4378" width="9.58203125" style="21" customWidth="1"/>
    <col min="4379" max="4380" width="7.58203125" style="21" customWidth="1"/>
    <col min="4381" max="4381" width="2.58203125" style="21" customWidth="1"/>
    <col min="4382" max="4608" width="9" style="21"/>
    <col min="4609" max="4609" width="6.58203125" style="21" customWidth="1"/>
    <col min="4610" max="4610" width="10.83203125" style="21" customWidth="1"/>
    <col min="4611" max="4612" width="7.58203125" style="21" customWidth="1"/>
    <col min="4613" max="4613" width="2.58203125" style="21" customWidth="1"/>
    <col min="4614" max="4614" width="10.58203125" style="21" customWidth="1"/>
    <col min="4615" max="4616" width="7.58203125" style="21" customWidth="1"/>
    <col min="4617" max="4617" width="2.58203125" style="21" customWidth="1"/>
    <col min="4618" max="4618" width="10.08203125" style="21" customWidth="1"/>
    <col min="4619" max="4620" width="7.58203125" style="21" customWidth="1"/>
    <col min="4621" max="4621" width="2.58203125" style="21" customWidth="1"/>
    <col min="4622" max="4622" width="9.75" style="21" customWidth="1"/>
    <col min="4623" max="4624" width="7.58203125" style="21" customWidth="1"/>
    <col min="4625" max="4625" width="2.58203125" style="21" customWidth="1"/>
    <col min="4626" max="4626" width="9.83203125" style="21" customWidth="1"/>
    <col min="4627" max="4628" width="7.58203125" style="21" customWidth="1"/>
    <col min="4629" max="4629" width="2.58203125" style="21" customWidth="1"/>
    <col min="4630" max="4630" width="9.75" style="21" customWidth="1"/>
    <col min="4631" max="4632" width="7.58203125" style="21" customWidth="1"/>
    <col min="4633" max="4633" width="2.58203125" style="21" customWidth="1"/>
    <col min="4634" max="4634" width="9.58203125" style="21" customWidth="1"/>
    <col min="4635" max="4636" width="7.58203125" style="21" customWidth="1"/>
    <col min="4637" max="4637" width="2.58203125" style="21" customWidth="1"/>
    <col min="4638" max="4864" width="9" style="21"/>
    <col min="4865" max="4865" width="6.58203125" style="21" customWidth="1"/>
    <col min="4866" max="4866" width="10.83203125" style="21" customWidth="1"/>
    <col min="4867" max="4868" width="7.58203125" style="21" customWidth="1"/>
    <col min="4869" max="4869" width="2.58203125" style="21" customWidth="1"/>
    <col min="4870" max="4870" width="10.58203125" style="21" customWidth="1"/>
    <col min="4871" max="4872" width="7.58203125" style="21" customWidth="1"/>
    <col min="4873" max="4873" width="2.58203125" style="21" customWidth="1"/>
    <col min="4874" max="4874" width="10.08203125" style="21" customWidth="1"/>
    <col min="4875" max="4876" width="7.58203125" style="21" customWidth="1"/>
    <col min="4877" max="4877" width="2.58203125" style="21" customWidth="1"/>
    <col min="4878" max="4878" width="9.75" style="21" customWidth="1"/>
    <col min="4879" max="4880" width="7.58203125" style="21" customWidth="1"/>
    <col min="4881" max="4881" width="2.58203125" style="21" customWidth="1"/>
    <col min="4882" max="4882" width="9.83203125" style="21" customWidth="1"/>
    <col min="4883" max="4884" width="7.58203125" style="21" customWidth="1"/>
    <col min="4885" max="4885" width="2.58203125" style="21" customWidth="1"/>
    <col min="4886" max="4886" width="9.75" style="21" customWidth="1"/>
    <col min="4887" max="4888" width="7.58203125" style="21" customWidth="1"/>
    <col min="4889" max="4889" width="2.58203125" style="21" customWidth="1"/>
    <col min="4890" max="4890" width="9.58203125" style="21" customWidth="1"/>
    <col min="4891" max="4892" width="7.58203125" style="21" customWidth="1"/>
    <col min="4893" max="4893" width="2.58203125" style="21" customWidth="1"/>
    <col min="4894" max="5120" width="9" style="21"/>
    <col min="5121" max="5121" width="6.58203125" style="21" customWidth="1"/>
    <col min="5122" max="5122" width="10.83203125" style="21" customWidth="1"/>
    <col min="5123" max="5124" width="7.58203125" style="21" customWidth="1"/>
    <col min="5125" max="5125" width="2.58203125" style="21" customWidth="1"/>
    <col min="5126" max="5126" width="10.58203125" style="21" customWidth="1"/>
    <col min="5127" max="5128" width="7.58203125" style="21" customWidth="1"/>
    <col min="5129" max="5129" width="2.58203125" style="21" customWidth="1"/>
    <col min="5130" max="5130" width="10.08203125" style="21" customWidth="1"/>
    <col min="5131" max="5132" width="7.58203125" style="21" customWidth="1"/>
    <col min="5133" max="5133" width="2.58203125" style="21" customWidth="1"/>
    <col min="5134" max="5134" width="9.75" style="21" customWidth="1"/>
    <col min="5135" max="5136" width="7.58203125" style="21" customWidth="1"/>
    <col min="5137" max="5137" width="2.58203125" style="21" customWidth="1"/>
    <col min="5138" max="5138" width="9.83203125" style="21" customWidth="1"/>
    <col min="5139" max="5140" width="7.58203125" style="21" customWidth="1"/>
    <col min="5141" max="5141" width="2.58203125" style="21" customWidth="1"/>
    <col min="5142" max="5142" width="9.75" style="21" customWidth="1"/>
    <col min="5143" max="5144" width="7.58203125" style="21" customWidth="1"/>
    <col min="5145" max="5145" width="2.58203125" style="21" customWidth="1"/>
    <col min="5146" max="5146" width="9.58203125" style="21" customWidth="1"/>
    <col min="5147" max="5148" width="7.58203125" style="21" customWidth="1"/>
    <col min="5149" max="5149" width="2.58203125" style="21" customWidth="1"/>
    <col min="5150" max="5376" width="9" style="21"/>
    <col min="5377" max="5377" width="6.58203125" style="21" customWidth="1"/>
    <col min="5378" max="5378" width="10.83203125" style="21" customWidth="1"/>
    <col min="5379" max="5380" width="7.58203125" style="21" customWidth="1"/>
    <col min="5381" max="5381" width="2.58203125" style="21" customWidth="1"/>
    <col min="5382" max="5382" width="10.58203125" style="21" customWidth="1"/>
    <col min="5383" max="5384" width="7.58203125" style="21" customWidth="1"/>
    <col min="5385" max="5385" width="2.58203125" style="21" customWidth="1"/>
    <col min="5386" max="5386" width="10.08203125" style="21" customWidth="1"/>
    <col min="5387" max="5388" width="7.58203125" style="21" customWidth="1"/>
    <col min="5389" max="5389" width="2.58203125" style="21" customWidth="1"/>
    <col min="5390" max="5390" width="9.75" style="21" customWidth="1"/>
    <col min="5391" max="5392" width="7.58203125" style="21" customWidth="1"/>
    <col min="5393" max="5393" width="2.58203125" style="21" customWidth="1"/>
    <col min="5394" max="5394" width="9.83203125" style="21" customWidth="1"/>
    <col min="5395" max="5396" width="7.58203125" style="21" customWidth="1"/>
    <col min="5397" max="5397" width="2.58203125" style="21" customWidth="1"/>
    <col min="5398" max="5398" width="9.75" style="21" customWidth="1"/>
    <col min="5399" max="5400" width="7.58203125" style="21" customWidth="1"/>
    <col min="5401" max="5401" width="2.58203125" style="21" customWidth="1"/>
    <col min="5402" max="5402" width="9.58203125" style="21" customWidth="1"/>
    <col min="5403" max="5404" width="7.58203125" style="21" customWidth="1"/>
    <col min="5405" max="5405" width="2.58203125" style="21" customWidth="1"/>
    <col min="5406" max="5632" width="9" style="21"/>
    <col min="5633" max="5633" width="6.58203125" style="21" customWidth="1"/>
    <col min="5634" max="5634" width="10.83203125" style="21" customWidth="1"/>
    <col min="5635" max="5636" width="7.58203125" style="21" customWidth="1"/>
    <col min="5637" max="5637" width="2.58203125" style="21" customWidth="1"/>
    <col min="5638" max="5638" width="10.58203125" style="21" customWidth="1"/>
    <col min="5639" max="5640" width="7.58203125" style="21" customWidth="1"/>
    <col min="5641" max="5641" width="2.58203125" style="21" customWidth="1"/>
    <col min="5642" max="5642" width="10.08203125" style="21" customWidth="1"/>
    <col min="5643" max="5644" width="7.58203125" style="21" customWidth="1"/>
    <col min="5645" max="5645" width="2.58203125" style="21" customWidth="1"/>
    <col min="5646" max="5646" width="9.75" style="21" customWidth="1"/>
    <col min="5647" max="5648" width="7.58203125" style="21" customWidth="1"/>
    <col min="5649" max="5649" width="2.58203125" style="21" customWidth="1"/>
    <col min="5650" max="5650" width="9.83203125" style="21" customWidth="1"/>
    <col min="5651" max="5652" width="7.58203125" style="21" customWidth="1"/>
    <col min="5653" max="5653" width="2.58203125" style="21" customWidth="1"/>
    <col min="5654" max="5654" width="9.75" style="21" customWidth="1"/>
    <col min="5655" max="5656" width="7.58203125" style="21" customWidth="1"/>
    <col min="5657" max="5657" width="2.58203125" style="21" customWidth="1"/>
    <col min="5658" max="5658" width="9.58203125" style="21" customWidth="1"/>
    <col min="5659" max="5660" width="7.58203125" style="21" customWidth="1"/>
    <col min="5661" max="5661" width="2.58203125" style="21" customWidth="1"/>
    <col min="5662" max="5888" width="9" style="21"/>
    <col min="5889" max="5889" width="6.58203125" style="21" customWidth="1"/>
    <col min="5890" max="5890" width="10.83203125" style="21" customWidth="1"/>
    <col min="5891" max="5892" width="7.58203125" style="21" customWidth="1"/>
    <col min="5893" max="5893" width="2.58203125" style="21" customWidth="1"/>
    <col min="5894" max="5894" width="10.58203125" style="21" customWidth="1"/>
    <col min="5895" max="5896" width="7.58203125" style="21" customWidth="1"/>
    <col min="5897" max="5897" width="2.58203125" style="21" customWidth="1"/>
    <col min="5898" max="5898" width="10.08203125" style="21" customWidth="1"/>
    <col min="5899" max="5900" width="7.58203125" style="21" customWidth="1"/>
    <col min="5901" max="5901" width="2.58203125" style="21" customWidth="1"/>
    <col min="5902" max="5902" width="9.75" style="21" customWidth="1"/>
    <col min="5903" max="5904" width="7.58203125" style="21" customWidth="1"/>
    <col min="5905" max="5905" width="2.58203125" style="21" customWidth="1"/>
    <col min="5906" max="5906" width="9.83203125" style="21" customWidth="1"/>
    <col min="5907" max="5908" width="7.58203125" style="21" customWidth="1"/>
    <col min="5909" max="5909" width="2.58203125" style="21" customWidth="1"/>
    <col min="5910" max="5910" width="9.75" style="21" customWidth="1"/>
    <col min="5911" max="5912" width="7.58203125" style="21" customWidth="1"/>
    <col min="5913" max="5913" width="2.58203125" style="21" customWidth="1"/>
    <col min="5914" max="5914" width="9.58203125" style="21" customWidth="1"/>
    <col min="5915" max="5916" width="7.58203125" style="21" customWidth="1"/>
    <col min="5917" max="5917" width="2.58203125" style="21" customWidth="1"/>
    <col min="5918" max="6144" width="9" style="21"/>
    <col min="6145" max="6145" width="6.58203125" style="21" customWidth="1"/>
    <col min="6146" max="6146" width="10.83203125" style="21" customWidth="1"/>
    <col min="6147" max="6148" width="7.58203125" style="21" customWidth="1"/>
    <col min="6149" max="6149" width="2.58203125" style="21" customWidth="1"/>
    <col min="6150" max="6150" width="10.58203125" style="21" customWidth="1"/>
    <col min="6151" max="6152" width="7.58203125" style="21" customWidth="1"/>
    <col min="6153" max="6153" width="2.58203125" style="21" customWidth="1"/>
    <col min="6154" max="6154" width="10.08203125" style="21" customWidth="1"/>
    <col min="6155" max="6156" width="7.58203125" style="21" customWidth="1"/>
    <col min="6157" max="6157" width="2.58203125" style="21" customWidth="1"/>
    <col min="6158" max="6158" width="9.75" style="21" customWidth="1"/>
    <col min="6159" max="6160" width="7.58203125" style="21" customWidth="1"/>
    <col min="6161" max="6161" width="2.58203125" style="21" customWidth="1"/>
    <col min="6162" max="6162" width="9.83203125" style="21" customWidth="1"/>
    <col min="6163" max="6164" width="7.58203125" style="21" customWidth="1"/>
    <col min="6165" max="6165" width="2.58203125" style="21" customWidth="1"/>
    <col min="6166" max="6166" width="9.75" style="21" customWidth="1"/>
    <col min="6167" max="6168" width="7.58203125" style="21" customWidth="1"/>
    <col min="6169" max="6169" width="2.58203125" style="21" customWidth="1"/>
    <col min="6170" max="6170" width="9.58203125" style="21" customWidth="1"/>
    <col min="6171" max="6172" width="7.58203125" style="21" customWidth="1"/>
    <col min="6173" max="6173" width="2.58203125" style="21" customWidth="1"/>
    <col min="6174" max="6400" width="9" style="21"/>
    <col min="6401" max="6401" width="6.58203125" style="21" customWidth="1"/>
    <col min="6402" max="6402" width="10.83203125" style="21" customWidth="1"/>
    <col min="6403" max="6404" width="7.58203125" style="21" customWidth="1"/>
    <col min="6405" max="6405" width="2.58203125" style="21" customWidth="1"/>
    <col min="6406" max="6406" width="10.58203125" style="21" customWidth="1"/>
    <col min="6407" max="6408" width="7.58203125" style="21" customWidth="1"/>
    <col min="6409" max="6409" width="2.58203125" style="21" customWidth="1"/>
    <col min="6410" max="6410" width="10.08203125" style="21" customWidth="1"/>
    <col min="6411" max="6412" width="7.58203125" style="21" customWidth="1"/>
    <col min="6413" max="6413" width="2.58203125" style="21" customWidth="1"/>
    <col min="6414" max="6414" width="9.75" style="21" customWidth="1"/>
    <col min="6415" max="6416" width="7.58203125" style="21" customWidth="1"/>
    <col min="6417" max="6417" width="2.58203125" style="21" customWidth="1"/>
    <col min="6418" max="6418" width="9.83203125" style="21" customWidth="1"/>
    <col min="6419" max="6420" width="7.58203125" style="21" customWidth="1"/>
    <col min="6421" max="6421" width="2.58203125" style="21" customWidth="1"/>
    <col min="6422" max="6422" width="9.75" style="21" customWidth="1"/>
    <col min="6423" max="6424" width="7.58203125" style="21" customWidth="1"/>
    <col min="6425" max="6425" width="2.58203125" style="21" customWidth="1"/>
    <col min="6426" max="6426" width="9.58203125" style="21" customWidth="1"/>
    <col min="6427" max="6428" width="7.58203125" style="21" customWidth="1"/>
    <col min="6429" max="6429" width="2.58203125" style="21" customWidth="1"/>
    <col min="6430" max="6656" width="9" style="21"/>
    <col min="6657" max="6657" width="6.58203125" style="21" customWidth="1"/>
    <col min="6658" max="6658" width="10.83203125" style="21" customWidth="1"/>
    <col min="6659" max="6660" width="7.58203125" style="21" customWidth="1"/>
    <col min="6661" max="6661" width="2.58203125" style="21" customWidth="1"/>
    <col min="6662" max="6662" width="10.58203125" style="21" customWidth="1"/>
    <col min="6663" max="6664" width="7.58203125" style="21" customWidth="1"/>
    <col min="6665" max="6665" width="2.58203125" style="21" customWidth="1"/>
    <col min="6666" max="6666" width="10.08203125" style="21" customWidth="1"/>
    <col min="6667" max="6668" width="7.58203125" style="21" customWidth="1"/>
    <col min="6669" max="6669" width="2.58203125" style="21" customWidth="1"/>
    <col min="6670" max="6670" width="9.75" style="21" customWidth="1"/>
    <col min="6671" max="6672" width="7.58203125" style="21" customWidth="1"/>
    <col min="6673" max="6673" width="2.58203125" style="21" customWidth="1"/>
    <col min="6674" max="6674" width="9.83203125" style="21" customWidth="1"/>
    <col min="6675" max="6676" width="7.58203125" style="21" customWidth="1"/>
    <col min="6677" max="6677" width="2.58203125" style="21" customWidth="1"/>
    <col min="6678" max="6678" width="9.75" style="21" customWidth="1"/>
    <col min="6679" max="6680" width="7.58203125" style="21" customWidth="1"/>
    <col min="6681" max="6681" width="2.58203125" style="21" customWidth="1"/>
    <col min="6682" max="6682" width="9.58203125" style="21" customWidth="1"/>
    <col min="6683" max="6684" width="7.58203125" style="21" customWidth="1"/>
    <col min="6685" max="6685" width="2.58203125" style="21" customWidth="1"/>
    <col min="6686" max="6912" width="9" style="21"/>
    <col min="6913" max="6913" width="6.58203125" style="21" customWidth="1"/>
    <col min="6914" max="6914" width="10.83203125" style="21" customWidth="1"/>
    <col min="6915" max="6916" width="7.58203125" style="21" customWidth="1"/>
    <col min="6917" max="6917" width="2.58203125" style="21" customWidth="1"/>
    <col min="6918" max="6918" width="10.58203125" style="21" customWidth="1"/>
    <col min="6919" max="6920" width="7.58203125" style="21" customWidth="1"/>
    <col min="6921" max="6921" width="2.58203125" style="21" customWidth="1"/>
    <col min="6922" max="6922" width="10.08203125" style="21" customWidth="1"/>
    <col min="6923" max="6924" width="7.58203125" style="21" customWidth="1"/>
    <col min="6925" max="6925" width="2.58203125" style="21" customWidth="1"/>
    <col min="6926" max="6926" width="9.75" style="21" customWidth="1"/>
    <col min="6927" max="6928" width="7.58203125" style="21" customWidth="1"/>
    <col min="6929" max="6929" width="2.58203125" style="21" customWidth="1"/>
    <col min="6930" max="6930" width="9.83203125" style="21" customWidth="1"/>
    <col min="6931" max="6932" width="7.58203125" style="21" customWidth="1"/>
    <col min="6933" max="6933" width="2.58203125" style="21" customWidth="1"/>
    <col min="6934" max="6934" width="9.75" style="21" customWidth="1"/>
    <col min="6935" max="6936" width="7.58203125" style="21" customWidth="1"/>
    <col min="6937" max="6937" width="2.58203125" style="21" customWidth="1"/>
    <col min="6938" max="6938" width="9.58203125" style="21" customWidth="1"/>
    <col min="6939" max="6940" width="7.58203125" style="21" customWidth="1"/>
    <col min="6941" max="6941" width="2.58203125" style="21" customWidth="1"/>
    <col min="6942" max="7168" width="9" style="21"/>
    <col min="7169" max="7169" width="6.58203125" style="21" customWidth="1"/>
    <col min="7170" max="7170" width="10.83203125" style="21" customWidth="1"/>
    <col min="7171" max="7172" width="7.58203125" style="21" customWidth="1"/>
    <col min="7173" max="7173" width="2.58203125" style="21" customWidth="1"/>
    <col min="7174" max="7174" width="10.58203125" style="21" customWidth="1"/>
    <col min="7175" max="7176" width="7.58203125" style="21" customWidth="1"/>
    <col min="7177" max="7177" width="2.58203125" style="21" customWidth="1"/>
    <col min="7178" max="7178" width="10.08203125" style="21" customWidth="1"/>
    <col min="7179" max="7180" width="7.58203125" style="21" customWidth="1"/>
    <col min="7181" max="7181" width="2.58203125" style="21" customWidth="1"/>
    <col min="7182" max="7182" width="9.75" style="21" customWidth="1"/>
    <col min="7183" max="7184" width="7.58203125" style="21" customWidth="1"/>
    <col min="7185" max="7185" width="2.58203125" style="21" customWidth="1"/>
    <col min="7186" max="7186" width="9.83203125" style="21" customWidth="1"/>
    <col min="7187" max="7188" width="7.58203125" style="21" customWidth="1"/>
    <col min="7189" max="7189" width="2.58203125" style="21" customWidth="1"/>
    <col min="7190" max="7190" width="9.75" style="21" customWidth="1"/>
    <col min="7191" max="7192" width="7.58203125" style="21" customWidth="1"/>
    <col min="7193" max="7193" width="2.58203125" style="21" customWidth="1"/>
    <col min="7194" max="7194" width="9.58203125" style="21" customWidth="1"/>
    <col min="7195" max="7196" width="7.58203125" style="21" customWidth="1"/>
    <col min="7197" max="7197" width="2.58203125" style="21" customWidth="1"/>
    <col min="7198" max="7424" width="9" style="21"/>
    <col min="7425" max="7425" width="6.58203125" style="21" customWidth="1"/>
    <col min="7426" max="7426" width="10.83203125" style="21" customWidth="1"/>
    <col min="7427" max="7428" width="7.58203125" style="21" customWidth="1"/>
    <col min="7429" max="7429" width="2.58203125" style="21" customWidth="1"/>
    <col min="7430" max="7430" width="10.58203125" style="21" customWidth="1"/>
    <col min="7431" max="7432" width="7.58203125" style="21" customWidth="1"/>
    <col min="7433" max="7433" width="2.58203125" style="21" customWidth="1"/>
    <col min="7434" max="7434" width="10.08203125" style="21" customWidth="1"/>
    <col min="7435" max="7436" width="7.58203125" style="21" customWidth="1"/>
    <col min="7437" max="7437" width="2.58203125" style="21" customWidth="1"/>
    <col min="7438" max="7438" width="9.75" style="21" customWidth="1"/>
    <col min="7439" max="7440" width="7.58203125" style="21" customWidth="1"/>
    <col min="7441" max="7441" width="2.58203125" style="21" customWidth="1"/>
    <col min="7442" max="7442" width="9.83203125" style="21" customWidth="1"/>
    <col min="7443" max="7444" width="7.58203125" style="21" customWidth="1"/>
    <col min="7445" max="7445" width="2.58203125" style="21" customWidth="1"/>
    <col min="7446" max="7446" width="9.75" style="21" customWidth="1"/>
    <col min="7447" max="7448" width="7.58203125" style="21" customWidth="1"/>
    <col min="7449" max="7449" width="2.58203125" style="21" customWidth="1"/>
    <col min="7450" max="7450" width="9.58203125" style="21" customWidth="1"/>
    <col min="7451" max="7452" width="7.58203125" style="21" customWidth="1"/>
    <col min="7453" max="7453" width="2.58203125" style="21" customWidth="1"/>
    <col min="7454" max="7680" width="9" style="21"/>
    <col min="7681" max="7681" width="6.58203125" style="21" customWidth="1"/>
    <col min="7682" max="7682" width="10.83203125" style="21" customWidth="1"/>
    <col min="7683" max="7684" width="7.58203125" style="21" customWidth="1"/>
    <col min="7685" max="7685" width="2.58203125" style="21" customWidth="1"/>
    <col min="7686" max="7686" width="10.58203125" style="21" customWidth="1"/>
    <col min="7687" max="7688" width="7.58203125" style="21" customWidth="1"/>
    <col min="7689" max="7689" width="2.58203125" style="21" customWidth="1"/>
    <col min="7690" max="7690" width="10.08203125" style="21" customWidth="1"/>
    <col min="7691" max="7692" width="7.58203125" style="21" customWidth="1"/>
    <col min="7693" max="7693" width="2.58203125" style="21" customWidth="1"/>
    <col min="7694" max="7694" width="9.75" style="21" customWidth="1"/>
    <col min="7695" max="7696" width="7.58203125" style="21" customWidth="1"/>
    <col min="7697" max="7697" width="2.58203125" style="21" customWidth="1"/>
    <col min="7698" max="7698" width="9.83203125" style="21" customWidth="1"/>
    <col min="7699" max="7700" width="7.58203125" style="21" customWidth="1"/>
    <col min="7701" max="7701" width="2.58203125" style="21" customWidth="1"/>
    <col min="7702" max="7702" width="9.75" style="21" customWidth="1"/>
    <col min="7703" max="7704" width="7.58203125" style="21" customWidth="1"/>
    <col min="7705" max="7705" width="2.58203125" style="21" customWidth="1"/>
    <col min="7706" max="7706" width="9.58203125" style="21" customWidth="1"/>
    <col min="7707" max="7708" width="7.58203125" style="21" customWidth="1"/>
    <col min="7709" max="7709" width="2.58203125" style="21" customWidth="1"/>
    <col min="7710" max="7936" width="9" style="21"/>
    <col min="7937" max="7937" width="6.58203125" style="21" customWidth="1"/>
    <col min="7938" max="7938" width="10.83203125" style="21" customWidth="1"/>
    <col min="7939" max="7940" width="7.58203125" style="21" customWidth="1"/>
    <col min="7941" max="7941" width="2.58203125" style="21" customWidth="1"/>
    <col min="7942" max="7942" width="10.58203125" style="21" customWidth="1"/>
    <col min="7943" max="7944" width="7.58203125" style="21" customWidth="1"/>
    <col min="7945" max="7945" width="2.58203125" style="21" customWidth="1"/>
    <col min="7946" max="7946" width="10.08203125" style="21" customWidth="1"/>
    <col min="7947" max="7948" width="7.58203125" style="21" customWidth="1"/>
    <col min="7949" max="7949" width="2.58203125" style="21" customWidth="1"/>
    <col min="7950" max="7950" width="9.75" style="21" customWidth="1"/>
    <col min="7951" max="7952" width="7.58203125" style="21" customWidth="1"/>
    <col min="7953" max="7953" width="2.58203125" style="21" customWidth="1"/>
    <col min="7954" max="7954" width="9.83203125" style="21" customWidth="1"/>
    <col min="7955" max="7956" width="7.58203125" style="21" customWidth="1"/>
    <col min="7957" max="7957" width="2.58203125" style="21" customWidth="1"/>
    <col min="7958" max="7958" width="9.75" style="21" customWidth="1"/>
    <col min="7959" max="7960" width="7.58203125" style="21" customWidth="1"/>
    <col min="7961" max="7961" width="2.58203125" style="21" customWidth="1"/>
    <col min="7962" max="7962" width="9.58203125" style="21" customWidth="1"/>
    <col min="7963" max="7964" width="7.58203125" style="21" customWidth="1"/>
    <col min="7965" max="7965" width="2.58203125" style="21" customWidth="1"/>
    <col min="7966" max="8192" width="9" style="21"/>
    <col min="8193" max="8193" width="6.58203125" style="21" customWidth="1"/>
    <col min="8194" max="8194" width="10.83203125" style="21" customWidth="1"/>
    <col min="8195" max="8196" width="7.58203125" style="21" customWidth="1"/>
    <col min="8197" max="8197" width="2.58203125" style="21" customWidth="1"/>
    <col min="8198" max="8198" width="10.58203125" style="21" customWidth="1"/>
    <col min="8199" max="8200" width="7.58203125" style="21" customWidth="1"/>
    <col min="8201" max="8201" width="2.58203125" style="21" customWidth="1"/>
    <col min="8202" max="8202" width="10.08203125" style="21" customWidth="1"/>
    <col min="8203" max="8204" width="7.58203125" style="21" customWidth="1"/>
    <col min="8205" max="8205" width="2.58203125" style="21" customWidth="1"/>
    <col min="8206" max="8206" width="9.75" style="21" customWidth="1"/>
    <col min="8207" max="8208" width="7.58203125" style="21" customWidth="1"/>
    <col min="8209" max="8209" width="2.58203125" style="21" customWidth="1"/>
    <col min="8210" max="8210" width="9.83203125" style="21" customWidth="1"/>
    <col min="8211" max="8212" width="7.58203125" style="21" customWidth="1"/>
    <col min="8213" max="8213" width="2.58203125" style="21" customWidth="1"/>
    <col min="8214" max="8214" width="9.75" style="21" customWidth="1"/>
    <col min="8215" max="8216" width="7.58203125" style="21" customWidth="1"/>
    <col min="8217" max="8217" width="2.58203125" style="21" customWidth="1"/>
    <col min="8218" max="8218" width="9.58203125" style="21" customWidth="1"/>
    <col min="8219" max="8220" width="7.58203125" style="21" customWidth="1"/>
    <col min="8221" max="8221" width="2.58203125" style="21" customWidth="1"/>
    <col min="8222" max="8448" width="9" style="21"/>
    <col min="8449" max="8449" width="6.58203125" style="21" customWidth="1"/>
    <col min="8450" max="8450" width="10.83203125" style="21" customWidth="1"/>
    <col min="8451" max="8452" width="7.58203125" style="21" customWidth="1"/>
    <col min="8453" max="8453" width="2.58203125" style="21" customWidth="1"/>
    <col min="8454" max="8454" width="10.58203125" style="21" customWidth="1"/>
    <col min="8455" max="8456" width="7.58203125" style="21" customWidth="1"/>
    <col min="8457" max="8457" width="2.58203125" style="21" customWidth="1"/>
    <col min="8458" max="8458" width="10.08203125" style="21" customWidth="1"/>
    <col min="8459" max="8460" width="7.58203125" style="21" customWidth="1"/>
    <col min="8461" max="8461" width="2.58203125" style="21" customWidth="1"/>
    <col min="8462" max="8462" width="9.75" style="21" customWidth="1"/>
    <col min="8463" max="8464" width="7.58203125" style="21" customWidth="1"/>
    <col min="8465" max="8465" width="2.58203125" style="21" customWidth="1"/>
    <col min="8466" max="8466" width="9.83203125" style="21" customWidth="1"/>
    <col min="8467" max="8468" width="7.58203125" style="21" customWidth="1"/>
    <col min="8469" max="8469" width="2.58203125" style="21" customWidth="1"/>
    <col min="8470" max="8470" width="9.75" style="21" customWidth="1"/>
    <col min="8471" max="8472" width="7.58203125" style="21" customWidth="1"/>
    <col min="8473" max="8473" width="2.58203125" style="21" customWidth="1"/>
    <col min="8474" max="8474" width="9.58203125" style="21" customWidth="1"/>
    <col min="8475" max="8476" width="7.58203125" style="21" customWidth="1"/>
    <col min="8477" max="8477" width="2.58203125" style="21" customWidth="1"/>
    <col min="8478" max="8704" width="9" style="21"/>
    <col min="8705" max="8705" width="6.58203125" style="21" customWidth="1"/>
    <col min="8706" max="8706" width="10.83203125" style="21" customWidth="1"/>
    <col min="8707" max="8708" width="7.58203125" style="21" customWidth="1"/>
    <col min="8709" max="8709" width="2.58203125" style="21" customWidth="1"/>
    <col min="8710" max="8710" width="10.58203125" style="21" customWidth="1"/>
    <col min="8711" max="8712" width="7.58203125" style="21" customWidth="1"/>
    <col min="8713" max="8713" width="2.58203125" style="21" customWidth="1"/>
    <col min="8714" max="8714" width="10.08203125" style="21" customWidth="1"/>
    <col min="8715" max="8716" width="7.58203125" style="21" customWidth="1"/>
    <col min="8717" max="8717" width="2.58203125" style="21" customWidth="1"/>
    <col min="8718" max="8718" width="9.75" style="21" customWidth="1"/>
    <col min="8719" max="8720" width="7.58203125" style="21" customWidth="1"/>
    <col min="8721" max="8721" width="2.58203125" style="21" customWidth="1"/>
    <col min="8722" max="8722" width="9.83203125" style="21" customWidth="1"/>
    <col min="8723" max="8724" width="7.58203125" style="21" customWidth="1"/>
    <col min="8725" max="8725" width="2.58203125" style="21" customWidth="1"/>
    <col min="8726" max="8726" width="9.75" style="21" customWidth="1"/>
    <col min="8727" max="8728" width="7.58203125" style="21" customWidth="1"/>
    <col min="8729" max="8729" width="2.58203125" style="21" customWidth="1"/>
    <col min="8730" max="8730" width="9.58203125" style="21" customWidth="1"/>
    <col min="8731" max="8732" width="7.58203125" style="21" customWidth="1"/>
    <col min="8733" max="8733" width="2.58203125" style="21" customWidth="1"/>
    <col min="8734" max="8960" width="9" style="21"/>
    <col min="8961" max="8961" width="6.58203125" style="21" customWidth="1"/>
    <col min="8962" max="8962" width="10.83203125" style="21" customWidth="1"/>
    <col min="8963" max="8964" width="7.58203125" style="21" customWidth="1"/>
    <col min="8965" max="8965" width="2.58203125" style="21" customWidth="1"/>
    <col min="8966" max="8966" width="10.58203125" style="21" customWidth="1"/>
    <col min="8967" max="8968" width="7.58203125" style="21" customWidth="1"/>
    <col min="8969" max="8969" width="2.58203125" style="21" customWidth="1"/>
    <col min="8970" max="8970" width="10.08203125" style="21" customWidth="1"/>
    <col min="8971" max="8972" width="7.58203125" style="21" customWidth="1"/>
    <col min="8973" max="8973" width="2.58203125" style="21" customWidth="1"/>
    <col min="8974" max="8974" width="9.75" style="21" customWidth="1"/>
    <col min="8975" max="8976" width="7.58203125" style="21" customWidth="1"/>
    <col min="8977" max="8977" width="2.58203125" style="21" customWidth="1"/>
    <col min="8978" max="8978" width="9.83203125" style="21" customWidth="1"/>
    <col min="8979" max="8980" width="7.58203125" style="21" customWidth="1"/>
    <col min="8981" max="8981" width="2.58203125" style="21" customWidth="1"/>
    <col min="8982" max="8982" width="9.75" style="21" customWidth="1"/>
    <col min="8983" max="8984" width="7.58203125" style="21" customWidth="1"/>
    <col min="8985" max="8985" width="2.58203125" style="21" customWidth="1"/>
    <col min="8986" max="8986" width="9.58203125" style="21" customWidth="1"/>
    <col min="8987" max="8988" width="7.58203125" style="21" customWidth="1"/>
    <col min="8989" max="8989" width="2.58203125" style="21" customWidth="1"/>
    <col min="8990" max="9216" width="9" style="21"/>
    <col min="9217" max="9217" width="6.58203125" style="21" customWidth="1"/>
    <col min="9218" max="9218" width="10.83203125" style="21" customWidth="1"/>
    <col min="9219" max="9220" width="7.58203125" style="21" customWidth="1"/>
    <col min="9221" max="9221" width="2.58203125" style="21" customWidth="1"/>
    <col min="9222" max="9222" width="10.58203125" style="21" customWidth="1"/>
    <col min="9223" max="9224" width="7.58203125" style="21" customWidth="1"/>
    <col min="9225" max="9225" width="2.58203125" style="21" customWidth="1"/>
    <col min="9226" max="9226" width="10.08203125" style="21" customWidth="1"/>
    <col min="9227" max="9228" width="7.58203125" style="21" customWidth="1"/>
    <col min="9229" max="9229" width="2.58203125" style="21" customWidth="1"/>
    <col min="9230" max="9230" width="9.75" style="21" customWidth="1"/>
    <col min="9231" max="9232" width="7.58203125" style="21" customWidth="1"/>
    <col min="9233" max="9233" width="2.58203125" style="21" customWidth="1"/>
    <col min="9234" max="9234" width="9.83203125" style="21" customWidth="1"/>
    <col min="9235" max="9236" width="7.58203125" style="21" customWidth="1"/>
    <col min="9237" max="9237" width="2.58203125" style="21" customWidth="1"/>
    <col min="9238" max="9238" width="9.75" style="21" customWidth="1"/>
    <col min="9239" max="9240" width="7.58203125" style="21" customWidth="1"/>
    <col min="9241" max="9241" width="2.58203125" style="21" customWidth="1"/>
    <col min="9242" max="9242" width="9.58203125" style="21" customWidth="1"/>
    <col min="9243" max="9244" width="7.58203125" style="21" customWidth="1"/>
    <col min="9245" max="9245" width="2.58203125" style="21" customWidth="1"/>
    <col min="9246" max="9472" width="9" style="21"/>
    <col min="9473" max="9473" width="6.58203125" style="21" customWidth="1"/>
    <col min="9474" max="9474" width="10.83203125" style="21" customWidth="1"/>
    <col min="9475" max="9476" width="7.58203125" style="21" customWidth="1"/>
    <col min="9477" max="9477" width="2.58203125" style="21" customWidth="1"/>
    <col min="9478" max="9478" width="10.58203125" style="21" customWidth="1"/>
    <col min="9479" max="9480" width="7.58203125" style="21" customWidth="1"/>
    <col min="9481" max="9481" width="2.58203125" style="21" customWidth="1"/>
    <col min="9482" max="9482" width="10.08203125" style="21" customWidth="1"/>
    <col min="9483" max="9484" width="7.58203125" style="21" customWidth="1"/>
    <col min="9485" max="9485" width="2.58203125" style="21" customWidth="1"/>
    <col min="9486" max="9486" width="9.75" style="21" customWidth="1"/>
    <col min="9487" max="9488" width="7.58203125" style="21" customWidth="1"/>
    <col min="9489" max="9489" width="2.58203125" style="21" customWidth="1"/>
    <col min="9490" max="9490" width="9.83203125" style="21" customWidth="1"/>
    <col min="9491" max="9492" width="7.58203125" style="21" customWidth="1"/>
    <col min="9493" max="9493" width="2.58203125" style="21" customWidth="1"/>
    <col min="9494" max="9494" width="9.75" style="21" customWidth="1"/>
    <col min="9495" max="9496" width="7.58203125" style="21" customWidth="1"/>
    <col min="9497" max="9497" width="2.58203125" style="21" customWidth="1"/>
    <col min="9498" max="9498" width="9.58203125" style="21" customWidth="1"/>
    <col min="9499" max="9500" width="7.58203125" style="21" customWidth="1"/>
    <col min="9501" max="9501" width="2.58203125" style="21" customWidth="1"/>
    <col min="9502" max="9728" width="9" style="21"/>
    <col min="9729" max="9729" width="6.58203125" style="21" customWidth="1"/>
    <col min="9730" max="9730" width="10.83203125" style="21" customWidth="1"/>
    <col min="9731" max="9732" width="7.58203125" style="21" customWidth="1"/>
    <col min="9733" max="9733" width="2.58203125" style="21" customWidth="1"/>
    <col min="9734" max="9734" width="10.58203125" style="21" customWidth="1"/>
    <col min="9735" max="9736" width="7.58203125" style="21" customWidth="1"/>
    <col min="9737" max="9737" width="2.58203125" style="21" customWidth="1"/>
    <col min="9738" max="9738" width="10.08203125" style="21" customWidth="1"/>
    <col min="9739" max="9740" width="7.58203125" style="21" customWidth="1"/>
    <col min="9741" max="9741" width="2.58203125" style="21" customWidth="1"/>
    <col min="9742" max="9742" width="9.75" style="21" customWidth="1"/>
    <col min="9743" max="9744" width="7.58203125" style="21" customWidth="1"/>
    <col min="9745" max="9745" width="2.58203125" style="21" customWidth="1"/>
    <col min="9746" max="9746" width="9.83203125" style="21" customWidth="1"/>
    <col min="9747" max="9748" width="7.58203125" style="21" customWidth="1"/>
    <col min="9749" max="9749" width="2.58203125" style="21" customWidth="1"/>
    <col min="9750" max="9750" width="9.75" style="21" customWidth="1"/>
    <col min="9751" max="9752" width="7.58203125" style="21" customWidth="1"/>
    <col min="9753" max="9753" width="2.58203125" style="21" customWidth="1"/>
    <col min="9754" max="9754" width="9.58203125" style="21" customWidth="1"/>
    <col min="9755" max="9756" width="7.58203125" style="21" customWidth="1"/>
    <col min="9757" max="9757" width="2.58203125" style="21" customWidth="1"/>
    <col min="9758" max="9984" width="9" style="21"/>
    <col min="9985" max="9985" width="6.58203125" style="21" customWidth="1"/>
    <col min="9986" max="9986" width="10.83203125" style="21" customWidth="1"/>
    <col min="9987" max="9988" width="7.58203125" style="21" customWidth="1"/>
    <col min="9989" max="9989" width="2.58203125" style="21" customWidth="1"/>
    <col min="9990" max="9990" width="10.58203125" style="21" customWidth="1"/>
    <col min="9991" max="9992" width="7.58203125" style="21" customWidth="1"/>
    <col min="9993" max="9993" width="2.58203125" style="21" customWidth="1"/>
    <col min="9994" max="9994" width="10.08203125" style="21" customWidth="1"/>
    <col min="9995" max="9996" width="7.58203125" style="21" customWidth="1"/>
    <col min="9997" max="9997" width="2.58203125" style="21" customWidth="1"/>
    <col min="9998" max="9998" width="9.75" style="21" customWidth="1"/>
    <col min="9999" max="10000" width="7.58203125" style="21" customWidth="1"/>
    <col min="10001" max="10001" width="2.58203125" style="21" customWidth="1"/>
    <col min="10002" max="10002" width="9.83203125" style="21" customWidth="1"/>
    <col min="10003" max="10004" width="7.58203125" style="21" customWidth="1"/>
    <col min="10005" max="10005" width="2.58203125" style="21" customWidth="1"/>
    <col min="10006" max="10006" width="9.75" style="21" customWidth="1"/>
    <col min="10007" max="10008" width="7.58203125" style="21" customWidth="1"/>
    <col min="10009" max="10009" width="2.58203125" style="21" customWidth="1"/>
    <col min="10010" max="10010" width="9.58203125" style="21" customWidth="1"/>
    <col min="10011" max="10012" width="7.58203125" style="21" customWidth="1"/>
    <col min="10013" max="10013" width="2.58203125" style="21" customWidth="1"/>
    <col min="10014" max="10240" width="9" style="21"/>
    <col min="10241" max="10241" width="6.58203125" style="21" customWidth="1"/>
    <col min="10242" max="10242" width="10.83203125" style="21" customWidth="1"/>
    <col min="10243" max="10244" width="7.58203125" style="21" customWidth="1"/>
    <col min="10245" max="10245" width="2.58203125" style="21" customWidth="1"/>
    <col min="10246" max="10246" width="10.58203125" style="21" customWidth="1"/>
    <col min="10247" max="10248" width="7.58203125" style="21" customWidth="1"/>
    <col min="10249" max="10249" width="2.58203125" style="21" customWidth="1"/>
    <col min="10250" max="10250" width="10.08203125" style="21" customWidth="1"/>
    <col min="10251" max="10252" width="7.58203125" style="21" customWidth="1"/>
    <col min="10253" max="10253" width="2.58203125" style="21" customWidth="1"/>
    <col min="10254" max="10254" width="9.75" style="21" customWidth="1"/>
    <col min="10255" max="10256" width="7.58203125" style="21" customWidth="1"/>
    <col min="10257" max="10257" width="2.58203125" style="21" customWidth="1"/>
    <col min="10258" max="10258" width="9.83203125" style="21" customWidth="1"/>
    <col min="10259" max="10260" width="7.58203125" style="21" customWidth="1"/>
    <col min="10261" max="10261" width="2.58203125" style="21" customWidth="1"/>
    <col min="10262" max="10262" width="9.75" style="21" customWidth="1"/>
    <col min="10263" max="10264" width="7.58203125" style="21" customWidth="1"/>
    <col min="10265" max="10265" width="2.58203125" style="21" customWidth="1"/>
    <col min="10266" max="10266" width="9.58203125" style="21" customWidth="1"/>
    <col min="10267" max="10268" width="7.58203125" style="21" customWidth="1"/>
    <col min="10269" max="10269" width="2.58203125" style="21" customWidth="1"/>
    <col min="10270" max="10496" width="9" style="21"/>
    <col min="10497" max="10497" width="6.58203125" style="21" customWidth="1"/>
    <col min="10498" max="10498" width="10.83203125" style="21" customWidth="1"/>
    <col min="10499" max="10500" width="7.58203125" style="21" customWidth="1"/>
    <col min="10501" max="10501" width="2.58203125" style="21" customWidth="1"/>
    <col min="10502" max="10502" width="10.58203125" style="21" customWidth="1"/>
    <col min="10503" max="10504" width="7.58203125" style="21" customWidth="1"/>
    <col min="10505" max="10505" width="2.58203125" style="21" customWidth="1"/>
    <col min="10506" max="10506" width="10.08203125" style="21" customWidth="1"/>
    <col min="10507" max="10508" width="7.58203125" style="21" customWidth="1"/>
    <col min="10509" max="10509" width="2.58203125" style="21" customWidth="1"/>
    <col min="10510" max="10510" width="9.75" style="21" customWidth="1"/>
    <col min="10511" max="10512" width="7.58203125" style="21" customWidth="1"/>
    <col min="10513" max="10513" width="2.58203125" style="21" customWidth="1"/>
    <col min="10514" max="10514" width="9.83203125" style="21" customWidth="1"/>
    <col min="10515" max="10516" width="7.58203125" style="21" customWidth="1"/>
    <col min="10517" max="10517" width="2.58203125" style="21" customWidth="1"/>
    <col min="10518" max="10518" width="9.75" style="21" customWidth="1"/>
    <col min="10519" max="10520" width="7.58203125" style="21" customWidth="1"/>
    <col min="10521" max="10521" width="2.58203125" style="21" customWidth="1"/>
    <col min="10522" max="10522" width="9.58203125" style="21" customWidth="1"/>
    <col min="10523" max="10524" width="7.58203125" style="21" customWidth="1"/>
    <col min="10525" max="10525" width="2.58203125" style="21" customWidth="1"/>
    <col min="10526" max="10752" width="9" style="21"/>
    <col min="10753" max="10753" width="6.58203125" style="21" customWidth="1"/>
    <col min="10754" max="10754" width="10.83203125" style="21" customWidth="1"/>
    <col min="10755" max="10756" width="7.58203125" style="21" customWidth="1"/>
    <col min="10757" max="10757" width="2.58203125" style="21" customWidth="1"/>
    <col min="10758" max="10758" width="10.58203125" style="21" customWidth="1"/>
    <col min="10759" max="10760" width="7.58203125" style="21" customWidth="1"/>
    <col min="10761" max="10761" width="2.58203125" style="21" customWidth="1"/>
    <col min="10762" max="10762" width="10.08203125" style="21" customWidth="1"/>
    <col min="10763" max="10764" width="7.58203125" style="21" customWidth="1"/>
    <col min="10765" max="10765" width="2.58203125" style="21" customWidth="1"/>
    <col min="10766" max="10766" width="9.75" style="21" customWidth="1"/>
    <col min="10767" max="10768" width="7.58203125" style="21" customWidth="1"/>
    <col min="10769" max="10769" width="2.58203125" style="21" customWidth="1"/>
    <col min="10770" max="10770" width="9.83203125" style="21" customWidth="1"/>
    <col min="10771" max="10772" width="7.58203125" style="21" customWidth="1"/>
    <col min="10773" max="10773" width="2.58203125" style="21" customWidth="1"/>
    <col min="10774" max="10774" width="9.75" style="21" customWidth="1"/>
    <col min="10775" max="10776" width="7.58203125" style="21" customWidth="1"/>
    <col min="10777" max="10777" width="2.58203125" style="21" customWidth="1"/>
    <col min="10778" max="10778" width="9.58203125" style="21" customWidth="1"/>
    <col min="10779" max="10780" width="7.58203125" style="21" customWidth="1"/>
    <col min="10781" max="10781" width="2.58203125" style="21" customWidth="1"/>
    <col min="10782" max="11008" width="9" style="21"/>
    <col min="11009" max="11009" width="6.58203125" style="21" customWidth="1"/>
    <col min="11010" max="11010" width="10.83203125" style="21" customWidth="1"/>
    <col min="11011" max="11012" width="7.58203125" style="21" customWidth="1"/>
    <col min="11013" max="11013" width="2.58203125" style="21" customWidth="1"/>
    <col min="11014" max="11014" width="10.58203125" style="21" customWidth="1"/>
    <col min="11015" max="11016" width="7.58203125" style="21" customWidth="1"/>
    <col min="11017" max="11017" width="2.58203125" style="21" customWidth="1"/>
    <col min="11018" max="11018" width="10.08203125" style="21" customWidth="1"/>
    <col min="11019" max="11020" width="7.58203125" style="21" customWidth="1"/>
    <col min="11021" max="11021" width="2.58203125" style="21" customWidth="1"/>
    <col min="11022" max="11022" width="9.75" style="21" customWidth="1"/>
    <col min="11023" max="11024" width="7.58203125" style="21" customWidth="1"/>
    <col min="11025" max="11025" width="2.58203125" style="21" customWidth="1"/>
    <col min="11026" max="11026" width="9.83203125" style="21" customWidth="1"/>
    <col min="11027" max="11028" width="7.58203125" style="21" customWidth="1"/>
    <col min="11029" max="11029" width="2.58203125" style="21" customWidth="1"/>
    <col min="11030" max="11030" width="9.75" style="21" customWidth="1"/>
    <col min="11031" max="11032" width="7.58203125" style="21" customWidth="1"/>
    <col min="11033" max="11033" width="2.58203125" style="21" customWidth="1"/>
    <col min="11034" max="11034" width="9.58203125" style="21" customWidth="1"/>
    <col min="11035" max="11036" width="7.58203125" style="21" customWidth="1"/>
    <col min="11037" max="11037" width="2.58203125" style="21" customWidth="1"/>
    <col min="11038" max="11264" width="9" style="21"/>
    <col min="11265" max="11265" width="6.58203125" style="21" customWidth="1"/>
    <col min="11266" max="11266" width="10.83203125" style="21" customWidth="1"/>
    <col min="11267" max="11268" width="7.58203125" style="21" customWidth="1"/>
    <col min="11269" max="11269" width="2.58203125" style="21" customWidth="1"/>
    <col min="11270" max="11270" width="10.58203125" style="21" customWidth="1"/>
    <col min="11271" max="11272" width="7.58203125" style="21" customWidth="1"/>
    <col min="11273" max="11273" width="2.58203125" style="21" customWidth="1"/>
    <col min="11274" max="11274" width="10.08203125" style="21" customWidth="1"/>
    <col min="11275" max="11276" width="7.58203125" style="21" customWidth="1"/>
    <col min="11277" max="11277" width="2.58203125" style="21" customWidth="1"/>
    <col min="11278" max="11278" width="9.75" style="21" customWidth="1"/>
    <col min="11279" max="11280" width="7.58203125" style="21" customWidth="1"/>
    <col min="11281" max="11281" width="2.58203125" style="21" customWidth="1"/>
    <col min="11282" max="11282" width="9.83203125" style="21" customWidth="1"/>
    <col min="11283" max="11284" width="7.58203125" style="21" customWidth="1"/>
    <col min="11285" max="11285" width="2.58203125" style="21" customWidth="1"/>
    <col min="11286" max="11286" width="9.75" style="21" customWidth="1"/>
    <col min="11287" max="11288" width="7.58203125" style="21" customWidth="1"/>
    <col min="11289" max="11289" width="2.58203125" style="21" customWidth="1"/>
    <col min="11290" max="11290" width="9.58203125" style="21" customWidth="1"/>
    <col min="11291" max="11292" width="7.58203125" style="21" customWidth="1"/>
    <col min="11293" max="11293" width="2.58203125" style="21" customWidth="1"/>
    <col min="11294" max="11520" width="9" style="21"/>
    <col min="11521" max="11521" width="6.58203125" style="21" customWidth="1"/>
    <col min="11522" max="11522" width="10.83203125" style="21" customWidth="1"/>
    <col min="11523" max="11524" width="7.58203125" style="21" customWidth="1"/>
    <col min="11525" max="11525" width="2.58203125" style="21" customWidth="1"/>
    <col min="11526" max="11526" width="10.58203125" style="21" customWidth="1"/>
    <col min="11527" max="11528" width="7.58203125" style="21" customWidth="1"/>
    <col min="11529" max="11529" width="2.58203125" style="21" customWidth="1"/>
    <col min="11530" max="11530" width="10.08203125" style="21" customWidth="1"/>
    <col min="11531" max="11532" width="7.58203125" style="21" customWidth="1"/>
    <col min="11533" max="11533" width="2.58203125" style="21" customWidth="1"/>
    <col min="11534" max="11534" width="9.75" style="21" customWidth="1"/>
    <col min="11535" max="11536" width="7.58203125" style="21" customWidth="1"/>
    <col min="11537" max="11537" width="2.58203125" style="21" customWidth="1"/>
    <col min="11538" max="11538" width="9.83203125" style="21" customWidth="1"/>
    <col min="11539" max="11540" width="7.58203125" style="21" customWidth="1"/>
    <col min="11541" max="11541" width="2.58203125" style="21" customWidth="1"/>
    <col min="11542" max="11542" width="9.75" style="21" customWidth="1"/>
    <col min="11543" max="11544" width="7.58203125" style="21" customWidth="1"/>
    <col min="11545" max="11545" width="2.58203125" style="21" customWidth="1"/>
    <col min="11546" max="11546" width="9.58203125" style="21" customWidth="1"/>
    <col min="11547" max="11548" width="7.58203125" style="21" customWidth="1"/>
    <col min="11549" max="11549" width="2.58203125" style="21" customWidth="1"/>
    <col min="11550" max="11776" width="9" style="21"/>
    <col min="11777" max="11777" width="6.58203125" style="21" customWidth="1"/>
    <col min="11778" max="11778" width="10.83203125" style="21" customWidth="1"/>
    <col min="11779" max="11780" width="7.58203125" style="21" customWidth="1"/>
    <col min="11781" max="11781" width="2.58203125" style="21" customWidth="1"/>
    <col min="11782" max="11782" width="10.58203125" style="21" customWidth="1"/>
    <col min="11783" max="11784" width="7.58203125" style="21" customWidth="1"/>
    <col min="11785" max="11785" width="2.58203125" style="21" customWidth="1"/>
    <col min="11786" max="11786" width="10.08203125" style="21" customWidth="1"/>
    <col min="11787" max="11788" width="7.58203125" style="21" customWidth="1"/>
    <col min="11789" max="11789" width="2.58203125" style="21" customWidth="1"/>
    <col min="11790" max="11790" width="9.75" style="21" customWidth="1"/>
    <col min="11791" max="11792" width="7.58203125" style="21" customWidth="1"/>
    <col min="11793" max="11793" width="2.58203125" style="21" customWidth="1"/>
    <col min="11794" max="11794" width="9.83203125" style="21" customWidth="1"/>
    <col min="11795" max="11796" width="7.58203125" style="21" customWidth="1"/>
    <col min="11797" max="11797" width="2.58203125" style="21" customWidth="1"/>
    <col min="11798" max="11798" width="9.75" style="21" customWidth="1"/>
    <col min="11799" max="11800" width="7.58203125" style="21" customWidth="1"/>
    <col min="11801" max="11801" width="2.58203125" style="21" customWidth="1"/>
    <col min="11802" max="11802" width="9.58203125" style="21" customWidth="1"/>
    <col min="11803" max="11804" width="7.58203125" style="21" customWidth="1"/>
    <col min="11805" max="11805" width="2.58203125" style="21" customWidth="1"/>
    <col min="11806" max="12032" width="9" style="21"/>
    <col min="12033" max="12033" width="6.58203125" style="21" customWidth="1"/>
    <col min="12034" max="12034" width="10.83203125" style="21" customWidth="1"/>
    <col min="12035" max="12036" width="7.58203125" style="21" customWidth="1"/>
    <col min="12037" max="12037" width="2.58203125" style="21" customWidth="1"/>
    <col min="12038" max="12038" width="10.58203125" style="21" customWidth="1"/>
    <col min="12039" max="12040" width="7.58203125" style="21" customWidth="1"/>
    <col min="12041" max="12041" width="2.58203125" style="21" customWidth="1"/>
    <col min="12042" max="12042" width="10.08203125" style="21" customWidth="1"/>
    <col min="12043" max="12044" width="7.58203125" style="21" customWidth="1"/>
    <col min="12045" max="12045" width="2.58203125" style="21" customWidth="1"/>
    <col min="12046" max="12046" width="9.75" style="21" customWidth="1"/>
    <col min="12047" max="12048" width="7.58203125" style="21" customWidth="1"/>
    <col min="12049" max="12049" width="2.58203125" style="21" customWidth="1"/>
    <col min="12050" max="12050" width="9.83203125" style="21" customWidth="1"/>
    <col min="12051" max="12052" width="7.58203125" style="21" customWidth="1"/>
    <col min="12053" max="12053" width="2.58203125" style="21" customWidth="1"/>
    <col min="12054" max="12054" width="9.75" style="21" customWidth="1"/>
    <col min="12055" max="12056" width="7.58203125" style="21" customWidth="1"/>
    <col min="12057" max="12057" width="2.58203125" style="21" customWidth="1"/>
    <col min="12058" max="12058" width="9.58203125" style="21" customWidth="1"/>
    <col min="12059" max="12060" width="7.58203125" style="21" customWidth="1"/>
    <col min="12061" max="12061" width="2.58203125" style="21" customWidth="1"/>
    <col min="12062" max="12288" width="9" style="21"/>
    <col min="12289" max="12289" width="6.58203125" style="21" customWidth="1"/>
    <col min="12290" max="12290" width="10.83203125" style="21" customWidth="1"/>
    <col min="12291" max="12292" width="7.58203125" style="21" customWidth="1"/>
    <col min="12293" max="12293" width="2.58203125" style="21" customWidth="1"/>
    <col min="12294" max="12294" width="10.58203125" style="21" customWidth="1"/>
    <col min="12295" max="12296" width="7.58203125" style="21" customWidth="1"/>
    <col min="12297" max="12297" width="2.58203125" style="21" customWidth="1"/>
    <col min="12298" max="12298" width="10.08203125" style="21" customWidth="1"/>
    <col min="12299" max="12300" width="7.58203125" style="21" customWidth="1"/>
    <col min="12301" max="12301" width="2.58203125" style="21" customWidth="1"/>
    <col min="12302" max="12302" width="9.75" style="21" customWidth="1"/>
    <col min="12303" max="12304" width="7.58203125" style="21" customWidth="1"/>
    <col min="12305" max="12305" width="2.58203125" style="21" customWidth="1"/>
    <col min="12306" max="12306" width="9.83203125" style="21" customWidth="1"/>
    <col min="12307" max="12308" width="7.58203125" style="21" customWidth="1"/>
    <col min="12309" max="12309" width="2.58203125" style="21" customWidth="1"/>
    <col min="12310" max="12310" width="9.75" style="21" customWidth="1"/>
    <col min="12311" max="12312" width="7.58203125" style="21" customWidth="1"/>
    <col min="12313" max="12313" width="2.58203125" style="21" customWidth="1"/>
    <col min="12314" max="12314" width="9.58203125" style="21" customWidth="1"/>
    <col min="12315" max="12316" width="7.58203125" style="21" customWidth="1"/>
    <col min="12317" max="12317" width="2.58203125" style="21" customWidth="1"/>
    <col min="12318" max="12544" width="9" style="21"/>
    <col min="12545" max="12545" width="6.58203125" style="21" customWidth="1"/>
    <col min="12546" max="12546" width="10.83203125" style="21" customWidth="1"/>
    <col min="12547" max="12548" width="7.58203125" style="21" customWidth="1"/>
    <col min="12549" max="12549" width="2.58203125" style="21" customWidth="1"/>
    <col min="12550" max="12550" width="10.58203125" style="21" customWidth="1"/>
    <col min="12551" max="12552" width="7.58203125" style="21" customWidth="1"/>
    <col min="12553" max="12553" width="2.58203125" style="21" customWidth="1"/>
    <col min="12554" max="12554" width="10.08203125" style="21" customWidth="1"/>
    <col min="12555" max="12556" width="7.58203125" style="21" customWidth="1"/>
    <col min="12557" max="12557" width="2.58203125" style="21" customWidth="1"/>
    <col min="12558" max="12558" width="9.75" style="21" customWidth="1"/>
    <col min="12559" max="12560" width="7.58203125" style="21" customWidth="1"/>
    <col min="12561" max="12561" width="2.58203125" style="21" customWidth="1"/>
    <col min="12562" max="12562" width="9.83203125" style="21" customWidth="1"/>
    <col min="12563" max="12564" width="7.58203125" style="21" customWidth="1"/>
    <col min="12565" max="12565" width="2.58203125" style="21" customWidth="1"/>
    <col min="12566" max="12566" width="9.75" style="21" customWidth="1"/>
    <col min="12567" max="12568" width="7.58203125" style="21" customWidth="1"/>
    <col min="12569" max="12569" width="2.58203125" style="21" customWidth="1"/>
    <col min="12570" max="12570" width="9.58203125" style="21" customWidth="1"/>
    <col min="12571" max="12572" width="7.58203125" style="21" customWidth="1"/>
    <col min="12573" max="12573" width="2.58203125" style="21" customWidth="1"/>
    <col min="12574" max="12800" width="9" style="21"/>
    <col min="12801" max="12801" width="6.58203125" style="21" customWidth="1"/>
    <col min="12802" max="12802" width="10.83203125" style="21" customWidth="1"/>
    <col min="12803" max="12804" width="7.58203125" style="21" customWidth="1"/>
    <col min="12805" max="12805" width="2.58203125" style="21" customWidth="1"/>
    <col min="12806" max="12806" width="10.58203125" style="21" customWidth="1"/>
    <col min="12807" max="12808" width="7.58203125" style="21" customWidth="1"/>
    <col min="12809" max="12809" width="2.58203125" style="21" customWidth="1"/>
    <col min="12810" max="12810" width="10.08203125" style="21" customWidth="1"/>
    <col min="12811" max="12812" width="7.58203125" style="21" customWidth="1"/>
    <col min="12813" max="12813" width="2.58203125" style="21" customWidth="1"/>
    <col min="12814" max="12814" width="9.75" style="21" customWidth="1"/>
    <col min="12815" max="12816" width="7.58203125" style="21" customWidth="1"/>
    <col min="12817" max="12817" width="2.58203125" style="21" customWidth="1"/>
    <col min="12818" max="12818" width="9.83203125" style="21" customWidth="1"/>
    <col min="12819" max="12820" width="7.58203125" style="21" customWidth="1"/>
    <col min="12821" max="12821" width="2.58203125" style="21" customWidth="1"/>
    <col min="12822" max="12822" width="9.75" style="21" customWidth="1"/>
    <col min="12823" max="12824" width="7.58203125" style="21" customWidth="1"/>
    <col min="12825" max="12825" width="2.58203125" style="21" customWidth="1"/>
    <col min="12826" max="12826" width="9.58203125" style="21" customWidth="1"/>
    <col min="12827" max="12828" width="7.58203125" style="21" customWidth="1"/>
    <col min="12829" max="12829" width="2.58203125" style="21" customWidth="1"/>
    <col min="12830" max="13056" width="9" style="21"/>
    <col min="13057" max="13057" width="6.58203125" style="21" customWidth="1"/>
    <col min="13058" max="13058" width="10.83203125" style="21" customWidth="1"/>
    <col min="13059" max="13060" width="7.58203125" style="21" customWidth="1"/>
    <col min="13061" max="13061" width="2.58203125" style="21" customWidth="1"/>
    <col min="13062" max="13062" width="10.58203125" style="21" customWidth="1"/>
    <col min="13063" max="13064" width="7.58203125" style="21" customWidth="1"/>
    <col min="13065" max="13065" width="2.58203125" style="21" customWidth="1"/>
    <col min="13066" max="13066" width="10.08203125" style="21" customWidth="1"/>
    <col min="13067" max="13068" width="7.58203125" style="21" customWidth="1"/>
    <col min="13069" max="13069" width="2.58203125" style="21" customWidth="1"/>
    <col min="13070" max="13070" width="9.75" style="21" customWidth="1"/>
    <col min="13071" max="13072" width="7.58203125" style="21" customWidth="1"/>
    <col min="13073" max="13073" width="2.58203125" style="21" customWidth="1"/>
    <col min="13074" max="13074" width="9.83203125" style="21" customWidth="1"/>
    <col min="13075" max="13076" width="7.58203125" style="21" customWidth="1"/>
    <col min="13077" max="13077" width="2.58203125" style="21" customWidth="1"/>
    <col min="13078" max="13078" width="9.75" style="21" customWidth="1"/>
    <col min="13079" max="13080" width="7.58203125" style="21" customWidth="1"/>
    <col min="13081" max="13081" width="2.58203125" style="21" customWidth="1"/>
    <col min="13082" max="13082" width="9.58203125" style="21" customWidth="1"/>
    <col min="13083" max="13084" width="7.58203125" style="21" customWidth="1"/>
    <col min="13085" max="13085" width="2.58203125" style="21" customWidth="1"/>
    <col min="13086" max="13312" width="9" style="21"/>
    <col min="13313" max="13313" width="6.58203125" style="21" customWidth="1"/>
    <col min="13314" max="13314" width="10.83203125" style="21" customWidth="1"/>
    <col min="13315" max="13316" width="7.58203125" style="21" customWidth="1"/>
    <col min="13317" max="13317" width="2.58203125" style="21" customWidth="1"/>
    <col min="13318" max="13318" width="10.58203125" style="21" customWidth="1"/>
    <col min="13319" max="13320" width="7.58203125" style="21" customWidth="1"/>
    <col min="13321" max="13321" width="2.58203125" style="21" customWidth="1"/>
    <col min="13322" max="13322" width="10.08203125" style="21" customWidth="1"/>
    <col min="13323" max="13324" width="7.58203125" style="21" customWidth="1"/>
    <col min="13325" max="13325" width="2.58203125" style="21" customWidth="1"/>
    <col min="13326" max="13326" width="9.75" style="21" customWidth="1"/>
    <col min="13327" max="13328" width="7.58203125" style="21" customWidth="1"/>
    <col min="13329" max="13329" width="2.58203125" style="21" customWidth="1"/>
    <col min="13330" max="13330" width="9.83203125" style="21" customWidth="1"/>
    <col min="13331" max="13332" width="7.58203125" style="21" customWidth="1"/>
    <col min="13333" max="13333" width="2.58203125" style="21" customWidth="1"/>
    <col min="13334" max="13334" width="9.75" style="21" customWidth="1"/>
    <col min="13335" max="13336" width="7.58203125" style="21" customWidth="1"/>
    <col min="13337" max="13337" width="2.58203125" style="21" customWidth="1"/>
    <col min="13338" max="13338" width="9.58203125" style="21" customWidth="1"/>
    <col min="13339" max="13340" width="7.58203125" style="21" customWidth="1"/>
    <col min="13341" max="13341" width="2.58203125" style="21" customWidth="1"/>
    <col min="13342" max="13568" width="9" style="21"/>
    <col min="13569" max="13569" width="6.58203125" style="21" customWidth="1"/>
    <col min="13570" max="13570" width="10.83203125" style="21" customWidth="1"/>
    <col min="13571" max="13572" width="7.58203125" style="21" customWidth="1"/>
    <col min="13573" max="13573" width="2.58203125" style="21" customWidth="1"/>
    <col min="13574" max="13574" width="10.58203125" style="21" customWidth="1"/>
    <col min="13575" max="13576" width="7.58203125" style="21" customWidth="1"/>
    <col min="13577" max="13577" width="2.58203125" style="21" customWidth="1"/>
    <col min="13578" max="13578" width="10.08203125" style="21" customWidth="1"/>
    <col min="13579" max="13580" width="7.58203125" style="21" customWidth="1"/>
    <col min="13581" max="13581" width="2.58203125" style="21" customWidth="1"/>
    <col min="13582" max="13582" width="9.75" style="21" customWidth="1"/>
    <col min="13583" max="13584" width="7.58203125" style="21" customWidth="1"/>
    <col min="13585" max="13585" width="2.58203125" style="21" customWidth="1"/>
    <col min="13586" max="13586" width="9.83203125" style="21" customWidth="1"/>
    <col min="13587" max="13588" width="7.58203125" style="21" customWidth="1"/>
    <col min="13589" max="13589" width="2.58203125" style="21" customWidth="1"/>
    <col min="13590" max="13590" width="9.75" style="21" customWidth="1"/>
    <col min="13591" max="13592" width="7.58203125" style="21" customWidth="1"/>
    <col min="13593" max="13593" width="2.58203125" style="21" customWidth="1"/>
    <col min="13594" max="13594" width="9.58203125" style="21" customWidth="1"/>
    <col min="13595" max="13596" width="7.58203125" style="21" customWidth="1"/>
    <col min="13597" max="13597" width="2.58203125" style="21" customWidth="1"/>
    <col min="13598" max="13824" width="9" style="21"/>
    <col min="13825" max="13825" width="6.58203125" style="21" customWidth="1"/>
    <col min="13826" max="13826" width="10.83203125" style="21" customWidth="1"/>
    <col min="13827" max="13828" width="7.58203125" style="21" customWidth="1"/>
    <col min="13829" max="13829" width="2.58203125" style="21" customWidth="1"/>
    <col min="13830" max="13830" width="10.58203125" style="21" customWidth="1"/>
    <col min="13831" max="13832" width="7.58203125" style="21" customWidth="1"/>
    <col min="13833" max="13833" width="2.58203125" style="21" customWidth="1"/>
    <col min="13834" max="13834" width="10.08203125" style="21" customWidth="1"/>
    <col min="13835" max="13836" width="7.58203125" style="21" customWidth="1"/>
    <col min="13837" max="13837" width="2.58203125" style="21" customWidth="1"/>
    <col min="13838" max="13838" width="9.75" style="21" customWidth="1"/>
    <col min="13839" max="13840" width="7.58203125" style="21" customWidth="1"/>
    <col min="13841" max="13841" width="2.58203125" style="21" customWidth="1"/>
    <col min="13842" max="13842" width="9.83203125" style="21" customWidth="1"/>
    <col min="13843" max="13844" width="7.58203125" style="21" customWidth="1"/>
    <col min="13845" max="13845" width="2.58203125" style="21" customWidth="1"/>
    <col min="13846" max="13846" width="9.75" style="21" customWidth="1"/>
    <col min="13847" max="13848" width="7.58203125" style="21" customWidth="1"/>
    <col min="13849" max="13849" width="2.58203125" style="21" customWidth="1"/>
    <col min="13850" max="13850" width="9.58203125" style="21" customWidth="1"/>
    <col min="13851" max="13852" width="7.58203125" style="21" customWidth="1"/>
    <col min="13853" max="13853" width="2.58203125" style="21" customWidth="1"/>
    <col min="13854" max="14080" width="9" style="21"/>
    <col min="14081" max="14081" width="6.58203125" style="21" customWidth="1"/>
    <col min="14082" max="14082" width="10.83203125" style="21" customWidth="1"/>
    <col min="14083" max="14084" width="7.58203125" style="21" customWidth="1"/>
    <col min="14085" max="14085" width="2.58203125" style="21" customWidth="1"/>
    <col min="14086" max="14086" width="10.58203125" style="21" customWidth="1"/>
    <col min="14087" max="14088" width="7.58203125" style="21" customWidth="1"/>
    <col min="14089" max="14089" width="2.58203125" style="21" customWidth="1"/>
    <col min="14090" max="14090" width="10.08203125" style="21" customWidth="1"/>
    <col min="14091" max="14092" width="7.58203125" style="21" customWidth="1"/>
    <col min="14093" max="14093" width="2.58203125" style="21" customWidth="1"/>
    <col min="14094" max="14094" width="9.75" style="21" customWidth="1"/>
    <col min="14095" max="14096" width="7.58203125" style="21" customWidth="1"/>
    <col min="14097" max="14097" width="2.58203125" style="21" customWidth="1"/>
    <col min="14098" max="14098" width="9.83203125" style="21" customWidth="1"/>
    <col min="14099" max="14100" width="7.58203125" style="21" customWidth="1"/>
    <col min="14101" max="14101" width="2.58203125" style="21" customWidth="1"/>
    <col min="14102" max="14102" width="9.75" style="21" customWidth="1"/>
    <col min="14103" max="14104" width="7.58203125" style="21" customWidth="1"/>
    <col min="14105" max="14105" width="2.58203125" style="21" customWidth="1"/>
    <col min="14106" max="14106" width="9.58203125" style="21" customWidth="1"/>
    <col min="14107" max="14108" width="7.58203125" style="21" customWidth="1"/>
    <col min="14109" max="14109" width="2.58203125" style="21" customWidth="1"/>
    <col min="14110" max="14336" width="9" style="21"/>
    <col min="14337" max="14337" width="6.58203125" style="21" customWidth="1"/>
    <col min="14338" max="14338" width="10.83203125" style="21" customWidth="1"/>
    <col min="14339" max="14340" width="7.58203125" style="21" customWidth="1"/>
    <col min="14341" max="14341" width="2.58203125" style="21" customWidth="1"/>
    <col min="14342" max="14342" width="10.58203125" style="21" customWidth="1"/>
    <col min="14343" max="14344" width="7.58203125" style="21" customWidth="1"/>
    <col min="14345" max="14345" width="2.58203125" style="21" customWidth="1"/>
    <col min="14346" max="14346" width="10.08203125" style="21" customWidth="1"/>
    <col min="14347" max="14348" width="7.58203125" style="21" customWidth="1"/>
    <col min="14349" max="14349" width="2.58203125" style="21" customWidth="1"/>
    <col min="14350" max="14350" width="9.75" style="21" customWidth="1"/>
    <col min="14351" max="14352" width="7.58203125" style="21" customWidth="1"/>
    <col min="14353" max="14353" width="2.58203125" style="21" customWidth="1"/>
    <col min="14354" max="14354" width="9.83203125" style="21" customWidth="1"/>
    <col min="14355" max="14356" width="7.58203125" style="21" customWidth="1"/>
    <col min="14357" max="14357" width="2.58203125" style="21" customWidth="1"/>
    <col min="14358" max="14358" width="9.75" style="21" customWidth="1"/>
    <col min="14359" max="14360" width="7.58203125" style="21" customWidth="1"/>
    <col min="14361" max="14361" width="2.58203125" style="21" customWidth="1"/>
    <col min="14362" max="14362" width="9.58203125" style="21" customWidth="1"/>
    <col min="14363" max="14364" width="7.58203125" style="21" customWidth="1"/>
    <col min="14365" max="14365" width="2.58203125" style="21" customWidth="1"/>
    <col min="14366" max="14592" width="9" style="21"/>
    <col min="14593" max="14593" width="6.58203125" style="21" customWidth="1"/>
    <col min="14594" max="14594" width="10.83203125" style="21" customWidth="1"/>
    <col min="14595" max="14596" width="7.58203125" style="21" customWidth="1"/>
    <col min="14597" max="14597" width="2.58203125" style="21" customWidth="1"/>
    <col min="14598" max="14598" width="10.58203125" style="21" customWidth="1"/>
    <col min="14599" max="14600" width="7.58203125" style="21" customWidth="1"/>
    <col min="14601" max="14601" width="2.58203125" style="21" customWidth="1"/>
    <col min="14602" max="14602" width="10.08203125" style="21" customWidth="1"/>
    <col min="14603" max="14604" width="7.58203125" style="21" customWidth="1"/>
    <col min="14605" max="14605" width="2.58203125" style="21" customWidth="1"/>
    <col min="14606" max="14606" width="9.75" style="21" customWidth="1"/>
    <col min="14607" max="14608" width="7.58203125" style="21" customWidth="1"/>
    <col min="14609" max="14609" width="2.58203125" style="21" customWidth="1"/>
    <col min="14610" max="14610" width="9.83203125" style="21" customWidth="1"/>
    <col min="14611" max="14612" width="7.58203125" style="21" customWidth="1"/>
    <col min="14613" max="14613" width="2.58203125" style="21" customWidth="1"/>
    <col min="14614" max="14614" width="9.75" style="21" customWidth="1"/>
    <col min="14615" max="14616" width="7.58203125" style="21" customWidth="1"/>
    <col min="14617" max="14617" width="2.58203125" style="21" customWidth="1"/>
    <col min="14618" max="14618" width="9.58203125" style="21" customWidth="1"/>
    <col min="14619" max="14620" width="7.58203125" style="21" customWidth="1"/>
    <col min="14621" max="14621" width="2.58203125" style="21" customWidth="1"/>
    <col min="14622" max="14848" width="9" style="21"/>
    <col min="14849" max="14849" width="6.58203125" style="21" customWidth="1"/>
    <col min="14850" max="14850" width="10.83203125" style="21" customWidth="1"/>
    <col min="14851" max="14852" width="7.58203125" style="21" customWidth="1"/>
    <col min="14853" max="14853" width="2.58203125" style="21" customWidth="1"/>
    <col min="14854" max="14854" width="10.58203125" style="21" customWidth="1"/>
    <col min="14855" max="14856" width="7.58203125" style="21" customWidth="1"/>
    <col min="14857" max="14857" width="2.58203125" style="21" customWidth="1"/>
    <col min="14858" max="14858" width="10.08203125" style="21" customWidth="1"/>
    <col min="14859" max="14860" width="7.58203125" style="21" customWidth="1"/>
    <col min="14861" max="14861" width="2.58203125" style="21" customWidth="1"/>
    <col min="14862" max="14862" width="9.75" style="21" customWidth="1"/>
    <col min="14863" max="14864" width="7.58203125" style="21" customWidth="1"/>
    <col min="14865" max="14865" width="2.58203125" style="21" customWidth="1"/>
    <col min="14866" max="14866" width="9.83203125" style="21" customWidth="1"/>
    <col min="14867" max="14868" width="7.58203125" style="21" customWidth="1"/>
    <col min="14869" max="14869" width="2.58203125" style="21" customWidth="1"/>
    <col min="14870" max="14870" width="9.75" style="21" customWidth="1"/>
    <col min="14871" max="14872" width="7.58203125" style="21" customWidth="1"/>
    <col min="14873" max="14873" width="2.58203125" style="21" customWidth="1"/>
    <col min="14874" max="14874" width="9.58203125" style="21" customWidth="1"/>
    <col min="14875" max="14876" width="7.58203125" style="21" customWidth="1"/>
    <col min="14877" max="14877" width="2.58203125" style="21" customWidth="1"/>
    <col min="14878" max="15104" width="9" style="21"/>
    <col min="15105" max="15105" width="6.58203125" style="21" customWidth="1"/>
    <col min="15106" max="15106" width="10.83203125" style="21" customWidth="1"/>
    <col min="15107" max="15108" width="7.58203125" style="21" customWidth="1"/>
    <col min="15109" max="15109" width="2.58203125" style="21" customWidth="1"/>
    <col min="15110" max="15110" width="10.58203125" style="21" customWidth="1"/>
    <col min="15111" max="15112" width="7.58203125" style="21" customWidth="1"/>
    <col min="15113" max="15113" width="2.58203125" style="21" customWidth="1"/>
    <col min="15114" max="15114" width="10.08203125" style="21" customWidth="1"/>
    <col min="15115" max="15116" width="7.58203125" style="21" customWidth="1"/>
    <col min="15117" max="15117" width="2.58203125" style="21" customWidth="1"/>
    <col min="15118" max="15118" width="9.75" style="21" customWidth="1"/>
    <col min="15119" max="15120" width="7.58203125" style="21" customWidth="1"/>
    <col min="15121" max="15121" width="2.58203125" style="21" customWidth="1"/>
    <col min="15122" max="15122" width="9.83203125" style="21" customWidth="1"/>
    <col min="15123" max="15124" width="7.58203125" style="21" customWidth="1"/>
    <col min="15125" max="15125" width="2.58203125" style="21" customWidth="1"/>
    <col min="15126" max="15126" width="9.75" style="21" customWidth="1"/>
    <col min="15127" max="15128" width="7.58203125" style="21" customWidth="1"/>
    <col min="15129" max="15129" width="2.58203125" style="21" customWidth="1"/>
    <col min="15130" max="15130" width="9.58203125" style="21" customWidth="1"/>
    <col min="15131" max="15132" width="7.58203125" style="21" customWidth="1"/>
    <col min="15133" max="15133" width="2.58203125" style="21" customWidth="1"/>
    <col min="15134" max="15360" width="9" style="21"/>
    <col min="15361" max="15361" width="6.58203125" style="21" customWidth="1"/>
    <col min="15362" max="15362" width="10.83203125" style="21" customWidth="1"/>
    <col min="15363" max="15364" width="7.58203125" style="21" customWidth="1"/>
    <col min="15365" max="15365" width="2.58203125" style="21" customWidth="1"/>
    <col min="15366" max="15366" width="10.58203125" style="21" customWidth="1"/>
    <col min="15367" max="15368" width="7.58203125" style="21" customWidth="1"/>
    <col min="15369" max="15369" width="2.58203125" style="21" customWidth="1"/>
    <col min="15370" max="15370" width="10.08203125" style="21" customWidth="1"/>
    <col min="15371" max="15372" width="7.58203125" style="21" customWidth="1"/>
    <col min="15373" max="15373" width="2.58203125" style="21" customWidth="1"/>
    <col min="15374" max="15374" width="9.75" style="21" customWidth="1"/>
    <col min="15375" max="15376" width="7.58203125" style="21" customWidth="1"/>
    <col min="15377" max="15377" width="2.58203125" style="21" customWidth="1"/>
    <col min="15378" max="15378" width="9.83203125" style="21" customWidth="1"/>
    <col min="15379" max="15380" width="7.58203125" style="21" customWidth="1"/>
    <col min="15381" max="15381" width="2.58203125" style="21" customWidth="1"/>
    <col min="15382" max="15382" width="9.75" style="21" customWidth="1"/>
    <col min="15383" max="15384" width="7.58203125" style="21" customWidth="1"/>
    <col min="15385" max="15385" width="2.58203125" style="21" customWidth="1"/>
    <col min="15386" max="15386" width="9.58203125" style="21" customWidth="1"/>
    <col min="15387" max="15388" width="7.58203125" style="21" customWidth="1"/>
    <col min="15389" max="15389" width="2.58203125" style="21" customWidth="1"/>
    <col min="15390" max="15616" width="9" style="21"/>
    <col min="15617" max="15617" width="6.58203125" style="21" customWidth="1"/>
    <col min="15618" max="15618" width="10.83203125" style="21" customWidth="1"/>
    <col min="15619" max="15620" width="7.58203125" style="21" customWidth="1"/>
    <col min="15621" max="15621" width="2.58203125" style="21" customWidth="1"/>
    <col min="15622" max="15622" width="10.58203125" style="21" customWidth="1"/>
    <col min="15623" max="15624" width="7.58203125" style="21" customWidth="1"/>
    <col min="15625" max="15625" width="2.58203125" style="21" customWidth="1"/>
    <col min="15626" max="15626" width="10.08203125" style="21" customWidth="1"/>
    <col min="15627" max="15628" width="7.58203125" style="21" customWidth="1"/>
    <col min="15629" max="15629" width="2.58203125" style="21" customWidth="1"/>
    <col min="15630" max="15630" width="9.75" style="21" customWidth="1"/>
    <col min="15631" max="15632" width="7.58203125" style="21" customWidth="1"/>
    <col min="15633" max="15633" width="2.58203125" style="21" customWidth="1"/>
    <col min="15634" max="15634" width="9.83203125" style="21" customWidth="1"/>
    <col min="15635" max="15636" width="7.58203125" style="21" customWidth="1"/>
    <col min="15637" max="15637" width="2.58203125" style="21" customWidth="1"/>
    <col min="15638" max="15638" width="9.75" style="21" customWidth="1"/>
    <col min="15639" max="15640" width="7.58203125" style="21" customWidth="1"/>
    <col min="15641" max="15641" width="2.58203125" style="21" customWidth="1"/>
    <col min="15642" max="15642" width="9.58203125" style="21" customWidth="1"/>
    <col min="15643" max="15644" width="7.58203125" style="21" customWidth="1"/>
    <col min="15645" max="15645" width="2.58203125" style="21" customWidth="1"/>
    <col min="15646" max="15872" width="9" style="21"/>
    <col min="15873" max="15873" width="6.58203125" style="21" customWidth="1"/>
    <col min="15874" max="15874" width="10.83203125" style="21" customWidth="1"/>
    <col min="15875" max="15876" width="7.58203125" style="21" customWidth="1"/>
    <col min="15877" max="15877" width="2.58203125" style="21" customWidth="1"/>
    <col min="15878" max="15878" width="10.58203125" style="21" customWidth="1"/>
    <col min="15879" max="15880" width="7.58203125" style="21" customWidth="1"/>
    <col min="15881" max="15881" width="2.58203125" style="21" customWidth="1"/>
    <col min="15882" max="15882" width="10.08203125" style="21" customWidth="1"/>
    <col min="15883" max="15884" width="7.58203125" style="21" customWidth="1"/>
    <col min="15885" max="15885" width="2.58203125" style="21" customWidth="1"/>
    <col min="15886" max="15886" width="9.75" style="21" customWidth="1"/>
    <col min="15887" max="15888" width="7.58203125" style="21" customWidth="1"/>
    <col min="15889" max="15889" width="2.58203125" style="21" customWidth="1"/>
    <col min="15890" max="15890" width="9.83203125" style="21" customWidth="1"/>
    <col min="15891" max="15892" width="7.58203125" style="21" customWidth="1"/>
    <col min="15893" max="15893" width="2.58203125" style="21" customWidth="1"/>
    <col min="15894" max="15894" width="9.75" style="21" customWidth="1"/>
    <col min="15895" max="15896" width="7.58203125" style="21" customWidth="1"/>
    <col min="15897" max="15897" width="2.58203125" style="21" customWidth="1"/>
    <col min="15898" max="15898" width="9.58203125" style="21" customWidth="1"/>
    <col min="15899" max="15900" width="7.58203125" style="21" customWidth="1"/>
    <col min="15901" max="15901" width="2.58203125" style="21" customWidth="1"/>
    <col min="15902" max="16128" width="9" style="21"/>
    <col min="16129" max="16129" width="6.58203125" style="21" customWidth="1"/>
    <col min="16130" max="16130" width="10.83203125" style="21" customWidth="1"/>
    <col min="16131" max="16132" width="7.58203125" style="21" customWidth="1"/>
    <col min="16133" max="16133" width="2.58203125" style="21" customWidth="1"/>
    <col min="16134" max="16134" width="10.58203125" style="21" customWidth="1"/>
    <col min="16135" max="16136" width="7.58203125" style="21" customWidth="1"/>
    <col min="16137" max="16137" width="2.58203125" style="21" customWidth="1"/>
    <col min="16138" max="16138" width="10.08203125" style="21" customWidth="1"/>
    <col min="16139" max="16140" width="7.58203125" style="21" customWidth="1"/>
    <col min="16141" max="16141" width="2.58203125" style="21" customWidth="1"/>
    <col min="16142" max="16142" width="9.75" style="21" customWidth="1"/>
    <col min="16143" max="16144" width="7.58203125" style="21" customWidth="1"/>
    <col min="16145" max="16145" width="2.58203125" style="21" customWidth="1"/>
    <col min="16146" max="16146" width="9.83203125" style="21" customWidth="1"/>
    <col min="16147" max="16148" width="7.58203125" style="21" customWidth="1"/>
    <col min="16149" max="16149" width="2.58203125" style="21" customWidth="1"/>
    <col min="16150" max="16150" width="9.75" style="21" customWidth="1"/>
    <col min="16151" max="16152" width="7.58203125" style="21" customWidth="1"/>
    <col min="16153" max="16153" width="2.58203125" style="21" customWidth="1"/>
    <col min="16154" max="16154" width="9.58203125" style="21" customWidth="1"/>
    <col min="16155" max="16156" width="7.58203125" style="21" customWidth="1"/>
    <col min="16157" max="16157" width="2.58203125" style="21" customWidth="1"/>
    <col min="16158" max="16384" width="9" style="21"/>
  </cols>
  <sheetData>
    <row r="1" spans="1:30" s="5" customFormat="1" ht="28">
      <c r="B1" s="48" t="s">
        <v>1</v>
      </c>
      <c r="C1" s="17"/>
      <c r="D1" s="49" t="s">
        <v>63</v>
      </c>
      <c r="E1" s="49"/>
      <c r="F1" s="49"/>
      <c r="G1" s="49"/>
      <c r="H1" s="17"/>
      <c r="I1" s="17"/>
      <c r="J1" s="50" t="s">
        <v>268</v>
      </c>
      <c r="AB1" s="12"/>
    </row>
    <row r="2" spans="1:30" s="5" customFormat="1">
      <c r="B2" s="17"/>
      <c r="G2" s="51"/>
      <c r="J2" s="12"/>
      <c r="V2" s="52"/>
      <c r="W2" s="52"/>
      <c r="X2" s="52"/>
      <c r="Y2" s="52"/>
      <c r="Z2" s="52"/>
      <c r="AA2" s="52"/>
      <c r="AB2" s="12"/>
    </row>
    <row r="3" spans="1:30" s="5" customFormat="1" ht="14.25" customHeight="1">
      <c r="C3" s="53"/>
      <c r="D3" s="51"/>
      <c r="E3" s="51"/>
      <c r="F3" s="51"/>
      <c r="G3" s="51"/>
      <c r="H3" s="51"/>
      <c r="I3" s="51"/>
      <c r="J3" s="51"/>
      <c r="K3" s="51"/>
      <c r="L3" s="51"/>
      <c r="M3" s="51"/>
      <c r="N3" s="51"/>
      <c r="O3" s="51"/>
      <c r="P3" s="51"/>
      <c r="Q3" s="51"/>
      <c r="R3" s="51"/>
      <c r="S3" s="51"/>
      <c r="T3" s="51"/>
      <c r="U3" s="51"/>
      <c r="V3" s="51"/>
      <c r="W3" s="51"/>
      <c r="X3" s="51"/>
      <c r="Y3" s="51"/>
      <c r="Z3" s="51"/>
      <c r="AA3" s="51"/>
      <c r="AB3" s="51"/>
    </row>
    <row r="4" spans="1:30" s="5" customFormat="1" ht="27.75" customHeight="1">
      <c r="B4" s="292" t="s">
        <v>65</v>
      </c>
      <c r="C4" s="292"/>
      <c r="D4" s="289">
        <f>富山県部数集計表!C2</f>
        <v>0</v>
      </c>
      <c r="E4" s="290"/>
      <c r="F4" s="290"/>
      <c r="G4" s="290"/>
      <c r="H4" s="290"/>
      <c r="I4" s="291"/>
      <c r="J4" s="292" t="s">
        <v>66</v>
      </c>
      <c r="K4" s="292"/>
      <c r="L4" s="296">
        <f>富山県部数集計表!I2</f>
        <v>0</v>
      </c>
      <c r="M4" s="297"/>
      <c r="N4" s="297"/>
      <c r="O4" s="297"/>
      <c r="P4" s="297"/>
      <c r="Q4" s="298"/>
      <c r="R4" s="287" t="s">
        <v>67</v>
      </c>
      <c r="S4" s="288"/>
      <c r="T4" s="299">
        <f>富山県部数集計表!N2</f>
        <v>0</v>
      </c>
      <c r="U4" s="300"/>
      <c r="V4" s="301"/>
      <c r="W4" s="323" t="s">
        <v>68</v>
      </c>
      <c r="X4" s="323"/>
      <c r="Y4" s="284">
        <f>B53</f>
        <v>0</v>
      </c>
      <c r="Z4" s="285"/>
      <c r="AA4" s="285"/>
      <c r="AB4" s="285"/>
      <c r="AC4" s="286"/>
    </row>
    <row r="5" spans="1:30" s="5" customFormat="1" ht="27.75" customHeight="1">
      <c r="B5" s="287" t="s">
        <v>31</v>
      </c>
      <c r="C5" s="288"/>
      <c r="D5" s="289">
        <f>富山県部数集計表!C3</f>
        <v>0</v>
      </c>
      <c r="E5" s="290"/>
      <c r="F5" s="290"/>
      <c r="G5" s="290"/>
      <c r="H5" s="290"/>
      <c r="I5" s="291"/>
      <c r="J5" s="292" t="s">
        <v>69</v>
      </c>
      <c r="K5" s="292"/>
      <c r="L5" s="293">
        <f>富山県部数集計表!I3</f>
        <v>0</v>
      </c>
      <c r="M5" s="294"/>
      <c r="N5" s="294"/>
      <c r="O5" s="294"/>
      <c r="P5" s="294"/>
      <c r="Q5" s="295"/>
      <c r="R5" s="287" t="s">
        <v>70</v>
      </c>
      <c r="S5" s="288"/>
      <c r="T5" s="289"/>
      <c r="U5" s="290"/>
      <c r="V5" s="290"/>
      <c r="W5" s="290"/>
      <c r="X5" s="290"/>
      <c r="Y5" s="290"/>
      <c r="Z5" s="290"/>
      <c r="AA5" s="290"/>
      <c r="AB5" s="290"/>
      <c r="AC5" s="291"/>
    </row>
    <row r="6" spans="1:30" s="5" customFormat="1">
      <c r="B6" s="52"/>
      <c r="C6" s="52"/>
      <c r="D6" s="54"/>
      <c r="E6" s="54"/>
    </row>
    <row r="7" spans="1:30" s="5" customFormat="1" ht="27" customHeight="1">
      <c r="A7" s="55"/>
      <c r="B7" s="305" t="s">
        <v>71</v>
      </c>
      <c r="C7" s="306"/>
      <c r="D7" s="306"/>
      <c r="E7" s="307"/>
      <c r="F7" s="305" t="s">
        <v>72</v>
      </c>
      <c r="G7" s="306"/>
      <c r="H7" s="306"/>
      <c r="I7" s="307"/>
      <c r="J7" s="305" t="s">
        <v>73</v>
      </c>
      <c r="K7" s="306"/>
      <c r="L7" s="306"/>
      <c r="M7" s="307"/>
      <c r="N7" s="302" t="s">
        <v>74</v>
      </c>
      <c r="O7" s="303"/>
      <c r="P7" s="303"/>
      <c r="Q7" s="304"/>
      <c r="R7" s="302" t="s">
        <v>75</v>
      </c>
      <c r="S7" s="303"/>
      <c r="T7" s="303"/>
      <c r="U7" s="304"/>
      <c r="V7" s="305" t="s">
        <v>203</v>
      </c>
      <c r="W7" s="306"/>
      <c r="X7" s="306"/>
      <c r="Y7" s="307"/>
      <c r="Z7" s="342" t="s">
        <v>76</v>
      </c>
      <c r="AA7" s="342"/>
      <c r="AB7" s="342"/>
      <c r="AC7" s="342"/>
    </row>
    <row r="8" spans="1:30" s="5" customFormat="1">
      <c r="A8" s="308" t="s">
        <v>269</v>
      </c>
      <c r="B8" s="56" t="s">
        <v>78</v>
      </c>
      <c r="C8" s="60" t="s">
        <v>79</v>
      </c>
      <c r="D8" s="58" t="s">
        <v>80</v>
      </c>
      <c r="E8" s="193" t="s">
        <v>81</v>
      </c>
      <c r="F8" s="56" t="s">
        <v>78</v>
      </c>
      <c r="G8" s="60" t="s">
        <v>79</v>
      </c>
      <c r="H8" s="58" t="s">
        <v>80</v>
      </c>
      <c r="I8" s="193" t="s">
        <v>81</v>
      </c>
      <c r="J8" s="56" t="s">
        <v>78</v>
      </c>
      <c r="K8" s="60" t="s">
        <v>79</v>
      </c>
      <c r="L8" s="58" t="s">
        <v>80</v>
      </c>
      <c r="M8" s="193" t="s">
        <v>81</v>
      </c>
      <c r="N8" s="56" t="s">
        <v>78</v>
      </c>
      <c r="O8" s="60" t="s">
        <v>79</v>
      </c>
      <c r="P8" s="58" t="s">
        <v>80</v>
      </c>
      <c r="Q8" s="193" t="s">
        <v>81</v>
      </c>
      <c r="R8" s="56" t="s">
        <v>78</v>
      </c>
      <c r="S8" s="60" t="s">
        <v>79</v>
      </c>
      <c r="T8" s="58" t="s">
        <v>80</v>
      </c>
      <c r="U8" s="193" t="s">
        <v>81</v>
      </c>
      <c r="V8" s="56" t="s">
        <v>78</v>
      </c>
      <c r="W8" s="60" t="s">
        <v>79</v>
      </c>
      <c r="X8" s="140"/>
      <c r="Y8" s="193" t="s">
        <v>81</v>
      </c>
      <c r="Z8" s="60" t="s">
        <v>78</v>
      </c>
      <c r="AA8" s="60" t="s">
        <v>79</v>
      </c>
      <c r="AB8" s="140"/>
      <c r="AC8" s="193" t="s">
        <v>81</v>
      </c>
    </row>
    <row r="9" spans="1:30" s="5" customFormat="1">
      <c r="A9" s="309"/>
      <c r="B9" s="62" t="s">
        <v>270</v>
      </c>
      <c r="C9" s="63">
        <v>1770</v>
      </c>
      <c r="D9" s="64"/>
      <c r="E9" s="65"/>
      <c r="F9" s="62" t="s">
        <v>271</v>
      </c>
      <c r="G9" s="63">
        <v>6020</v>
      </c>
      <c r="H9" s="64"/>
      <c r="I9" s="65"/>
      <c r="J9" s="62" t="s">
        <v>272</v>
      </c>
      <c r="K9" s="66">
        <v>1260</v>
      </c>
      <c r="L9" s="64"/>
      <c r="M9" s="65"/>
      <c r="N9" s="62" t="s">
        <v>273</v>
      </c>
      <c r="O9" s="63">
        <v>400</v>
      </c>
      <c r="P9" s="64"/>
      <c r="Q9" s="65"/>
      <c r="R9" s="62" t="s">
        <v>274</v>
      </c>
      <c r="S9" s="194" t="s">
        <v>275</v>
      </c>
      <c r="T9" s="109"/>
      <c r="U9" s="79"/>
      <c r="V9" s="62"/>
      <c r="W9" s="63">
        <v>0</v>
      </c>
      <c r="X9" s="64"/>
      <c r="Y9" s="65"/>
      <c r="Z9" s="183"/>
      <c r="AA9" s="173">
        <v>0</v>
      </c>
      <c r="AB9" s="64"/>
      <c r="AC9" s="65"/>
      <c r="AD9" s="5" t="s">
        <v>153</v>
      </c>
    </row>
    <row r="10" spans="1:30" s="5" customFormat="1" ht="13.5" customHeight="1">
      <c r="A10" s="309"/>
      <c r="B10" s="62" t="s">
        <v>276</v>
      </c>
      <c r="C10" s="63">
        <v>1710</v>
      </c>
      <c r="D10" s="64"/>
      <c r="E10" s="65"/>
      <c r="F10" s="62" t="s">
        <v>277</v>
      </c>
      <c r="G10" s="69" t="s">
        <v>87</v>
      </c>
      <c r="H10" s="70"/>
      <c r="I10" s="65"/>
      <c r="J10" s="195" t="s">
        <v>278</v>
      </c>
      <c r="K10" s="66">
        <v>950</v>
      </c>
      <c r="L10" s="64"/>
      <c r="M10" s="65"/>
      <c r="N10" s="62" t="s">
        <v>279</v>
      </c>
      <c r="O10" s="63">
        <v>40</v>
      </c>
      <c r="P10" s="64"/>
      <c r="Q10" s="65"/>
      <c r="R10" s="62" t="s">
        <v>280</v>
      </c>
      <c r="S10" s="63">
        <v>20</v>
      </c>
      <c r="T10" s="64"/>
      <c r="U10" s="151"/>
      <c r="V10" s="62"/>
      <c r="W10" s="63">
        <v>0</v>
      </c>
      <c r="X10" s="64"/>
      <c r="Y10" s="65"/>
      <c r="Z10" s="73"/>
      <c r="AA10" s="63">
        <v>0</v>
      </c>
      <c r="AB10" s="64"/>
      <c r="AC10" s="65"/>
      <c r="AD10" s="5" t="s">
        <v>153</v>
      </c>
    </row>
    <row r="11" spans="1:30" s="5" customFormat="1" ht="13.5" customHeight="1">
      <c r="A11" s="309"/>
      <c r="B11" s="62" t="s">
        <v>281</v>
      </c>
      <c r="C11" s="69" t="s">
        <v>87</v>
      </c>
      <c r="D11" s="70"/>
      <c r="E11" s="65"/>
      <c r="F11" s="62" t="s">
        <v>282</v>
      </c>
      <c r="G11" s="63">
        <v>8000</v>
      </c>
      <c r="H11" s="64"/>
      <c r="I11" s="65"/>
      <c r="J11" s="62" t="s">
        <v>283</v>
      </c>
      <c r="K11" s="66">
        <v>1390</v>
      </c>
      <c r="L11" s="64"/>
      <c r="M11" s="65"/>
      <c r="N11" s="62" t="s">
        <v>284</v>
      </c>
      <c r="O11" s="63">
        <v>40</v>
      </c>
      <c r="P11" s="64"/>
      <c r="Q11" s="65"/>
      <c r="R11" s="62" t="s">
        <v>285</v>
      </c>
      <c r="S11" s="63">
        <v>40</v>
      </c>
      <c r="T11" s="64"/>
      <c r="U11" s="151"/>
      <c r="V11" s="62" t="s">
        <v>153</v>
      </c>
      <c r="W11" s="63"/>
      <c r="X11" s="109"/>
      <c r="Y11" s="79"/>
      <c r="Z11" s="74"/>
      <c r="AA11" s="57">
        <v>0</v>
      </c>
      <c r="AB11" s="64"/>
      <c r="AC11" s="65"/>
      <c r="AD11" s="5" t="s">
        <v>153</v>
      </c>
    </row>
    <row r="12" spans="1:30" s="5" customFormat="1">
      <c r="A12" s="309"/>
      <c r="B12" s="62" t="s">
        <v>286</v>
      </c>
      <c r="C12" s="63">
        <v>1460</v>
      </c>
      <c r="D12" s="64"/>
      <c r="E12" s="65"/>
      <c r="F12" s="62" t="s">
        <v>287</v>
      </c>
      <c r="G12" s="63">
        <v>1860</v>
      </c>
      <c r="H12" s="64"/>
      <c r="I12" s="65"/>
      <c r="J12" s="62" t="s">
        <v>288</v>
      </c>
      <c r="K12" s="66">
        <v>1310</v>
      </c>
      <c r="L12" s="64"/>
      <c r="M12" s="65"/>
      <c r="N12" s="62" t="s">
        <v>289</v>
      </c>
      <c r="O12" s="63">
        <v>120</v>
      </c>
      <c r="P12" s="64"/>
      <c r="Q12" s="65"/>
      <c r="R12" s="62" t="s">
        <v>290</v>
      </c>
      <c r="S12" s="63">
        <v>30</v>
      </c>
      <c r="T12" s="64"/>
      <c r="U12" s="151"/>
      <c r="V12" s="62" t="s">
        <v>153</v>
      </c>
      <c r="W12" s="63"/>
      <c r="X12" s="109"/>
      <c r="Y12" s="79"/>
      <c r="Z12" s="62"/>
      <c r="AA12" s="63">
        <v>0</v>
      </c>
      <c r="AB12" s="64"/>
      <c r="AC12" s="65"/>
      <c r="AD12" s="5" t="s">
        <v>153</v>
      </c>
    </row>
    <row r="13" spans="1:30" s="5" customFormat="1">
      <c r="A13" s="309"/>
      <c r="B13" s="62" t="s">
        <v>291</v>
      </c>
      <c r="C13" s="63">
        <v>2480</v>
      </c>
      <c r="D13" s="64"/>
      <c r="E13" s="65"/>
      <c r="F13" s="62" t="s">
        <v>292</v>
      </c>
      <c r="G13" s="69" t="s">
        <v>87</v>
      </c>
      <c r="H13" s="70"/>
      <c r="I13" s="65"/>
      <c r="J13" s="195" t="s">
        <v>293</v>
      </c>
      <c r="K13" s="66">
        <v>1230</v>
      </c>
      <c r="L13" s="64"/>
      <c r="M13" s="65"/>
      <c r="N13" s="62" t="s">
        <v>294</v>
      </c>
      <c r="O13" s="63">
        <v>50</v>
      </c>
      <c r="P13" s="64"/>
      <c r="Q13" s="65"/>
      <c r="R13" s="62" t="s">
        <v>295</v>
      </c>
      <c r="S13" s="63">
        <v>30</v>
      </c>
      <c r="T13" s="64"/>
      <c r="U13" s="151"/>
      <c r="V13" s="62" t="s">
        <v>153</v>
      </c>
      <c r="W13" s="63"/>
      <c r="X13" s="109"/>
      <c r="Y13" s="79"/>
      <c r="Z13" s="62"/>
      <c r="AA13" s="63">
        <v>0</v>
      </c>
      <c r="AB13" s="64"/>
      <c r="AC13" s="65"/>
      <c r="AD13" s="5" t="s">
        <v>153</v>
      </c>
    </row>
    <row r="14" spans="1:30" s="5" customFormat="1">
      <c r="A14" s="309"/>
      <c r="B14" s="62" t="s">
        <v>296</v>
      </c>
      <c r="C14" s="63">
        <v>1380</v>
      </c>
      <c r="D14" s="64"/>
      <c r="E14" s="65"/>
      <c r="F14" s="62" t="s">
        <v>289</v>
      </c>
      <c r="G14" s="63">
        <v>2630</v>
      </c>
      <c r="H14" s="64"/>
      <c r="I14" s="196"/>
      <c r="J14" s="197" t="s">
        <v>297</v>
      </c>
      <c r="K14" s="66">
        <v>600</v>
      </c>
      <c r="L14" s="64"/>
      <c r="M14" s="65"/>
      <c r="N14" s="62" t="s">
        <v>298</v>
      </c>
      <c r="O14" s="63">
        <v>40</v>
      </c>
      <c r="P14" s="64"/>
      <c r="Q14" s="65"/>
      <c r="R14" s="62" t="s">
        <v>299</v>
      </c>
      <c r="S14" s="69" t="s">
        <v>87</v>
      </c>
      <c r="T14" s="70"/>
      <c r="U14" s="65"/>
      <c r="V14" s="62" t="s">
        <v>153</v>
      </c>
      <c r="W14" s="63"/>
      <c r="X14" s="109"/>
      <c r="Y14" s="79"/>
      <c r="Z14" s="62"/>
      <c r="AA14" s="63">
        <v>0</v>
      </c>
      <c r="AB14" s="64"/>
      <c r="AC14" s="65"/>
      <c r="AD14" s="5" t="s">
        <v>153</v>
      </c>
    </row>
    <row r="15" spans="1:30" s="5" customFormat="1">
      <c r="A15" s="309"/>
      <c r="B15" s="62" t="s">
        <v>300</v>
      </c>
      <c r="C15" s="63">
        <v>1130</v>
      </c>
      <c r="D15" s="64"/>
      <c r="E15" s="65"/>
      <c r="F15" s="62" t="s">
        <v>301</v>
      </c>
      <c r="G15" s="63">
        <v>3480</v>
      </c>
      <c r="H15" s="64"/>
      <c r="I15" s="65"/>
      <c r="J15" s="195" t="s">
        <v>302</v>
      </c>
      <c r="K15" s="66">
        <v>1080</v>
      </c>
      <c r="L15" s="64"/>
      <c r="M15" s="65"/>
      <c r="N15" s="62" t="s">
        <v>303</v>
      </c>
      <c r="O15" s="63">
        <v>120</v>
      </c>
      <c r="P15" s="64"/>
      <c r="Q15" s="65"/>
      <c r="R15" s="62" t="s">
        <v>304</v>
      </c>
      <c r="S15" s="69" t="s">
        <v>87</v>
      </c>
      <c r="T15" s="70"/>
      <c r="U15" s="65"/>
      <c r="V15" s="62" t="s">
        <v>153</v>
      </c>
      <c r="W15" s="63"/>
      <c r="X15" s="109"/>
      <c r="Y15" s="79"/>
      <c r="Z15" s="62"/>
      <c r="AA15" s="63">
        <v>0</v>
      </c>
      <c r="AB15" s="64"/>
      <c r="AC15" s="65"/>
      <c r="AD15" s="5" t="s">
        <v>153</v>
      </c>
    </row>
    <row r="16" spans="1:30" s="5" customFormat="1" ht="13.5" customHeight="1">
      <c r="A16" s="309"/>
      <c r="B16" s="62" t="s">
        <v>289</v>
      </c>
      <c r="C16" s="63">
        <v>450</v>
      </c>
      <c r="D16" s="64"/>
      <c r="E16" s="65"/>
      <c r="F16" s="62" t="s">
        <v>284</v>
      </c>
      <c r="G16" s="63">
        <v>2080</v>
      </c>
      <c r="H16" s="64"/>
      <c r="I16" s="65"/>
      <c r="J16" s="195" t="s">
        <v>305</v>
      </c>
      <c r="K16" s="66">
        <v>700</v>
      </c>
      <c r="L16" s="64"/>
      <c r="M16" s="65"/>
      <c r="N16" s="62" t="s">
        <v>306</v>
      </c>
      <c r="O16" s="63">
        <v>10</v>
      </c>
      <c r="P16" s="64"/>
      <c r="Q16" s="65"/>
      <c r="R16" s="62" t="s">
        <v>307</v>
      </c>
      <c r="S16" s="69" t="s">
        <v>87</v>
      </c>
      <c r="T16" s="70"/>
      <c r="U16" s="65"/>
      <c r="V16" s="62" t="s">
        <v>153</v>
      </c>
      <c r="W16" s="63"/>
      <c r="X16" s="109"/>
      <c r="Y16" s="79"/>
      <c r="Z16" s="62"/>
      <c r="AA16" s="63">
        <v>0</v>
      </c>
      <c r="AB16" s="64"/>
      <c r="AC16" s="65"/>
      <c r="AD16" s="5" t="s">
        <v>153</v>
      </c>
    </row>
    <row r="17" spans="1:30" s="5" customFormat="1" ht="13.5" customHeight="1">
      <c r="A17" s="309"/>
      <c r="B17" s="62" t="s">
        <v>308</v>
      </c>
      <c r="C17" s="63">
        <v>1650</v>
      </c>
      <c r="D17" s="64"/>
      <c r="E17" s="65"/>
      <c r="F17" s="62" t="s">
        <v>309</v>
      </c>
      <c r="G17" s="63">
        <v>2260</v>
      </c>
      <c r="H17" s="64"/>
      <c r="I17" s="65"/>
      <c r="J17" s="62" t="s">
        <v>310</v>
      </c>
      <c r="K17" s="66">
        <v>400</v>
      </c>
      <c r="L17" s="64"/>
      <c r="M17" s="65"/>
      <c r="N17" s="62" t="s">
        <v>311</v>
      </c>
      <c r="O17" s="63">
        <v>20</v>
      </c>
      <c r="P17" s="64"/>
      <c r="Q17" s="65"/>
      <c r="R17" s="62" t="s">
        <v>312</v>
      </c>
      <c r="S17" s="63">
        <v>340</v>
      </c>
      <c r="T17" s="64"/>
      <c r="U17" s="198"/>
      <c r="V17" s="62" t="s">
        <v>153</v>
      </c>
      <c r="W17" s="63"/>
      <c r="X17" s="109"/>
      <c r="Y17" s="79"/>
      <c r="Z17" s="62"/>
      <c r="AA17" s="63">
        <v>0</v>
      </c>
      <c r="AB17" s="64"/>
      <c r="AC17" s="65"/>
      <c r="AD17" s="5" t="s">
        <v>153</v>
      </c>
    </row>
    <row r="18" spans="1:30" s="5" customFormat="1">
      <c r="A18" s="309"/>
      <c r="B18" s="62" t="s">
        <v>313</v>
      </c>
      <c r="C18" s="63">
        <v>170</v>
      </c>
      <c r="D18" s="64"/>
      <c r="E18" s="65"/>
      <c r="F18" s="199" t="s">
        <v>314</v>
      </c>
      <c r="G18" s="200" t="s">
        <v>315</v>
      </c>
      <c r="H18" s="64"/>
      <c r="I18" s="65"/>
      <c r="J18" s="62" t="s">
        <v>316</v>
      </c>
      <c r="K18" s="63">
        <v>270</v>
      </c>
      <c r="L18" s="64"/>
      <c r="M18" s="65"/>
      <c r="N18" s="62" t="s">
        <v>153</v>
      </c>
      <c r="O18" s="63"/>
      <c r="P18" s="109"/>
      <c r="Q18" s="79"/>
      <c r="R18" s="67" t="s">
        <v>317</v>
      </c>
      <c r="S18" s="69" t="s">
        <v>87</v>
      </c>
      <c r="T18" s="70"/>
      <c r="U18" s="198"/>
      <c r="V18" s="62" t="s">
        <v>153</v>
      </c>
      <c r="W18" s="63"/>
      <c r="X18" s="109"/>
      <c r="Y18" s="79"/>
      <c r="Z18" s="62"/>
      <c r="AA18" s="63">
        <v>0</v>
      </c>
      <c r="AB18" s="64"/>
      <c r="AC18" s="65"/>
      <c r="AD18" s="5" t="s">
        <v>153</v>
      </c>
    </row>
    <row r="19" spans="1:30" s="5" customFormat="1">
      <c r="A19" s="309"/>
      <c r="B19" s="62" t="s">
        <v>284</v>
      </c>
      <c r="C19" s="63">
        <v>610</v>
      </c>
      <c r="D19" s="64"/>
      <c r="E19" s="65"/>
      <c r="F19" s="62" t="s">
        <v>318</v>
      </c>
      <c r="G19" s="63">
        <v>2790</v>
      </c>
      <c r="H19" s="64"/>
      <c r="I19" s="196"/>
      <c r="J19" s="127" t="s">
        <v>153</v>
      </c>
      <c r="K19" s="66"/>
      <c r="L19" s="138"/>
      <c r="M19" s="79"/>
      <c r="N19" s="62"/>
      <c r="O19" s="63"/>
      <c r="P19" s="109"/>
      <c r="Q19" s="79"/>
      <c r="R19" s="62" t="s">
        <v>319</v>
      </c>
      <c r="S19" s="63">
        <v>50</v>
      </c>
      <c r="T19" s="64"/>
      <c r="U19" s="198"/>
      <c r="V19" s="62" t="s">
        <v>153</v>
      </c>
      <c r="W19" s="63"/>
      <c r="X19" s="109"/>
      <c r="Y19" s="79"/>
      <c r="Z19" s="62"/>
      <c r="AA19" s="63"/>
      <c r="AB19" s="109"/>
      <c r="AC19" s="79"/>
    </row>
    <row r="20" spans="1:30" s="5" customFormat="1">
      <c r="A20" s="309"/>
      <c r="B20" s="62" t="s">
        <v>320</v>
      </c>
      <c r="C20" s="63">
        <v>380</v>
      </c>
      <c r="D20" s="64"/>
      <c r="E20" s="65"/>
      <c r="F20" s="96"/>
      <c r="G20" s="63"/>
      <c r="H20" s="109"/>
      <c r="I20" s="79"/>
      <c r="J20" s="111"/>
      <c r="K20" s="66"/>
      <c r="L20" s="138"/>
      <c r="M20" s="79"/>
      <c r="N20" s="62"/>
      <c r="O20" s="63"/>
      <c r="P20" s="109"/>
      <c r="Q20" s="79"/>
      <c r="R20" s="62"/>
      <c r="S20" s="63"/>
      <c r="T20" s="109"/>
      <c r="U20" s="79"/>
      <c r="V20" s="62"/>
      <c r="W20" s="63"/>
      <c r="X20" s="109"/>
      <c r="Y20" s="79"/>
      <c r="Z20" s="62"/>
      <c r="AA20" s="63"/>
      <c r="AB20" s="109"/>
      <c r="AC20" s="79"/>
    </row>
    <row r="21" spans="1:30" s="5" customFormat="1">
      <c r="A21" s="309"/>
      <c r="B21" s="62" t="s">
        <v>321</v>
      </c>
      <c r="C21" s="63">
        <v>840</v>
      </c>
      <c r="D21" s="64"/>
      <c r="E21" s="65"/>
      <c r="F21" s="96"/>
      <c r="G21" s="63"/>
      <c r="H21" s="109"/>
      <c r="I21" s="79"/>
      <c r="J21" s="201"/>
      <c r="K21" s="66"/>
      <c r="L21" s="109"/>
      <c r="M21" s="79"/>
      <c r="N21" s="62"/>
      <c r="O21" s="63"/>
      <c r="P21" s="109"/>
      <c r="Q21" s="79"/>
      <c r="R21" s="62"/>
      <c r="S21" s="63"/>
      <c r="T21" s="109"/>
      <c r="U21" s="79"/>
      <c r="V21" s="62"/>
      <c r="W21" s="63"/>
      <c r="X21" s="109"/>
      <c r="Y21" s="79"/>
      <c r="Z21" s="62"/>
      <c r="AA21" s="63"/>
      <c r="AB21" s="109"/>
      <c r="AC21" s="79"/>
    </row>
    <row r="22" spans="1:30" s="5" customFormat="1" ht="13.5" customHeight="1">
      <c r="A22" s="309"/>
      <c r="B22" s="62" t="s">
        <v>322</v>
      </c>
      <c r="C22" s="63">
        <v>50</v>
      </c>
      <c r="D22" s="64"/>
      <c r="E22" s="65"/>
      <c r="F22" s="96"/>
      <c r="G22" s="63"/>
      <c r="H22" s="109"/>
      <c r="I22" s="79"/>
      <c r="J22" s="202"/>
      <c r="K22" s="66"/>
      <c r="L22" s="109"/>
      <c r="M22" s="79"/>
      <c r="N22" s="203"/>
      <c r="O22" s="63"/>
      <c r="P22" s="109"/>
      <c r="Q22" s="79"/>
      <c r="R22" s="91"/>
      <c r="S22" s="63"/>
      <c r="T22" s="109"/>
      <c r="U22" s="79"/>
      <c r="V22" s="126"/>
      <c r="W22" s="63"/>
      <c r="X22" s="109"/>
      <c r="Y22" s="79"/>
      <c r="Z22" s="126"/>
      <c r="AA22" s="63"/>
      <c r="AB22" s="109"/>
      <c r="AC22" s="79"/>
    </row>
    <row r="23" spans="1:30" s="5" customFormat="1" ht="13.5" customHeight="1">
      <c r="A23" s="309"/>
      <c r="B23" s="57" t="s">
        <v>323</v>
      </c>
      <c r="C23" s="63">
        <v>360</v>
      </c>
      <c r="D23" s="64"/>
      <c r="E23" s="65"/>
      <c r="F23" s="96"/>
      <c r="G23" s="63"/>
      <c r="H23" s="109"/>
      <c r="I23" s="79"/>
      <c r="J23" s="202"/>
      <c r="K23" s="66"/>
      <c r="L23" s="109"/>
      <c r="M23" s="79"/>
      <c r="N23" s="204"/>
      <c r="O23" s="63"/>
      <c r="P23" s="109"/>
      <c r="Q23" s="79"/>
      <c r="R23" s="205"/>
      <c r="S23" s="63"/>
      <c r="T23" s="109"/>
      <c r="U23" s="79"/>
      <c r="V23" s="131"/>
      <c r="W23" s="63"/>
      <c r="X23" s="109"/>
      <c r="Y23" s="79"/>
      <c r="Z23" s="131"/>
      <c r="AA23" s="63"/>
      <c r="AB23" s="109"/>
      <c r="AC23" s="79"/>
    </row>
    <row r="24" spans="1:30" s="5" customFormat="1">
      <c r="A24" s="309"/>
      <c r="B24" s="89"/>
      <c r="C24" s="105"/>
      <c r="D24" s="109"/>
      <c r="E24" s="79"/>
      <c r="F24" s="96"/>
      <c r="G24" s="63"/>
      <c r="H24" s="88"/>
      <c r="I24" s="79"/>
      <c r="J24" s="202"/>
      <c r="K24" s="66"/>
      <c r="L24" s="109"/>
      <c r="M24" s="79"/>
      <c r="N24" s="62"/>
      <c r="O24" s="63"/>
      <c r="P24" s="109"/>
      <c r="Q24" s="79"/>
      <c r="R24" s="126"/>
      <c r="S24" s="63"/>
      <c r="T24" s="109"/>
      <c r="U24" s="79"/>
      <c r="V24" s="62"/>
      <c r="W24" s="63"/>
      <c r="X24" s="109"/>
      <c r="Y24" s="79"/>
      <c r="Z24" s="73"/>
      <c r="AA24" s="63"/>
      <c r="AB24" s="109"/>
      <c r="AC24" s="79"/>
    </row>
    <row r="25" spans="1:30" s="5" customFormat="1">
      <c r="A25" s="309"/>
      <c r="B25" s="179"/>
      <c r="C25" s="105"/>
      <c r="D25" s="109"/>
      <c r="E25" s="79"/>
      <c r="F25" s="117"/>
      <c r="G25" s="63"/>
      <c r="H25" s="88"/>
      <c r="I25" s="79"/>
      <c r="J25" s="62"/>
      <c r="K25" s="66"/>
      <c r="L25" s="109"/>
      <c r="M25" s="79"/>
      <c r="N25" s="62"/>
      <c r="O25" s="63"/>
      <c r="P25" s="109"/>
      <c r="Q25" s="79"/>
      <c r="R25" s="131"/>
      <c r="S25" s="63"/>
      <c r="T25" s="109"/>
      <c r="U25" s="79"/>
      <c r="V25" s="62"/>
      <c r="W25" s="63"/>
      <c r="X25" s="109"/>
      <c r="Y25" s="79"/>
      <c r="Z25" s="74"/>
      <c r="AA25" s="63"/>
      <c r="AB25" s="109"/>
      <c r="AC25" s="79"/>
    </row>
    <row r="26" spans="1:30" s="5" customFormat="1">
      <c r="A26" s="309"/>
      <c r="B26" s="206"/>
      <c r="C26" s="63"/>
      <c r="D26" s="109"/>
      <c r="E26" s="79"/>
      <c r="F26" s="62"/>
      <c r="G26" s="63"/>
      <c r="H26" s="109"/>
      <c r="I26" s="79"/>
      <c r="J26" s="62"/>
      <c r="K26" s="66"/>
      <c r="L26" s="109"/>
      <c r="M26" s="79"/>
      <c r="N26" s="62"/>
      <c r="O26" s="63"/>
      <c r="P26" s="109"/>
      <c r="Q26" s="79"/>
      <c r="R26" s="62"/>
      <c r="S26" s="63"/>
      <c r="T26" s="109"/>
      <c r="U26" s="79"/>
      <c r="V26" s="62"/>
      <c r="W26" s="63"/>
      <c r="X26" s="109"/>
      <c r="Y26" s="79"/>
      <c r="Z26" s="62"/>
      <c r="AA26" s="63"/>
      <c r="AB26" s="109"/>
      <c r="AC26" s="79"/>
    </row>
    <row r="27" spans="1:30" s="5" customFormat="1">
      <c r="A27" s="309"/>
      <c r="B27" s="62" t="s">
        <v>197</v>
      </c>
      <c r="C27" s="63">
        <f>SUM(C9:C26)</f>
        <v>14440</v>
      </c>
      <c r="D27" s="313">
        <f>SUM(D9:D26)</f>
        <v>0</v>
      </c>
      <c r="E27" s="314"/>
      <c r="F27" s="57" t="s">
        <v>197</v>
      </c>
      <c r="G27" s="63">
        <f>SUM(G9:G25)</f>
        <v>29120</v>
      </c>
      <c r="H27" s="313">
        <f>SUM(H9:H24)</f>
        <v>0</v>
      </c>
      <c r="I27" s="314"/>
      <c r="J27" s="57" t="s">
        <v>197</v>
      </c>
      <c r="K27" s="63">
        <f>SUM(K9:K25)</f>
        <v>9190</v>
      </c>
      <c r="L27" s="313">
        <f>SUM(L9:L20)</f>
        <v>0</v>
      </c>
      <c r="M27" s="314"/>
      <c r="N27" s="57" t="s">
        <v>197</v>
      </c>
      <c r="O27" s="63">
        <f>SUM(O9:O25)</f>
        <v>840</v>
      </c>
      <c r="P27" s="313">
        <f>SUM(P9:P17)</f>
        <v>0</v>
      </c>
      <c r="Q27" s="314"/>
      <c r="R27" s="57" t="s">
        <v>197</v>
      </c>
      <c r="S27" s="63">
        <f>SUM(S9:S25)</f>
        <v>510</v>
      </c>
      <c r="T27" s="313">
        <f>SUM(T9:T19)</f>
        <v>0</v>
      </c>
      <c r="U27" s="314"/>
      <c r="V27" s="57" t="s">
        <v>197</v>
      </c>
      <c r="W27" s="63">
        <f>SUM(W9:W25)</f>
        <v>0</v>
      </c>
      <c r="X27" s="313">
        <f>SUM(X9:X10)</f>
        <v>0</v>
      </c>
      <c r="Y27" s="314"/>
      <c r="Z27" s="57" t="s">
        <v>197</v>
      </c>
      <c r="AA27" s="63">
        <f>SUM(AA9:AA25)</f>
        <v>0</v>
      </c>
      <c r="AB27" s="313">
        <f>SUM(AB9:AB18)</f>
        <v>0</v>
      </c>
      <c r="AC27" s="314"/>
    </row>
    <row r="28" spans="1:30" s="5" customFormat="1">
      <c r="A28" s="310"/>
      <c r="B28" s="197"/>
      <c r="C28" s="127"/>
      <c r="D28" s="147"/>
      <c r="E28" s="147"/>
      <c r="F28" s="127"/>
      <c r="G28" s="127"/>
      <c r="H28" s="127"/>
      <c r="I28" s="127"/>
      <c r="J28" s="127"/>
      <c r="K28" s="127"/>
      <c r="L28" s="127"/>
      <c r="M28" s="127"/>
      <c r="N28" s="127"/>
      <c r="O28" s="127"/>
      <c r="P28" s="127"/>
      <c r="Q28" s="127"/>
      <c r="R28" s="127"/>
      <c r="S28" s="127"/>
      <c r="T28" s="127"/>
      <c r="U28" s="127"/>
      <c r="V28" s="127"/>
      <c r="W28" s="127"/>
      <c r="X28" s="160"/>
      <c r="Y28" s="160"/>
      <c r="Z28" s="160" t="s">
        <v>41</v>
      </c>
      <c r="AA28" s="343">
        <f>C27+G27+K27+O27+S27+W27+AA27</f>
        <v>54100</v>
      </c>
      <c r="AB28" s="343"/>
      <c r="AC28" s="344"/>
    </row>
    <row r="29" spans="1:30" s="5" customFormat="1">
      <c r="A29" s="332" t="s">
        <v>324</v>
      </c>
      <c r="B29" s="62" t="s">
        <v>325</v>
      </c>
      <c r="C29" s="63">
        <v>1490</v>
      </c>
      <c r="D29" s="64"/>
      <c r="E29" s="65"/>
      <c r="F29" s="62" t="s">
        <v>326</v>
      </c>
      <c r="G29" s="63">
        <v>1980</v>
      </c>
      <c r="H29" s="64"/>
      <c r="I29" s="65"/>
      <c r="J29" s="62" t="s">
        <v>327</v>
      </c>
      <c r="K29" s="63">
        <v>520</v>
      </c>
      <c r="L29" s="64"/>
      <c r="M29" s="65"/>
      <c r="N29" s="62" t="s">
        <v>328</v>
      </c>
      <c r="O29" s="63">
        <v>100</v>
      </c>
      <c r="P29" s="64"/>
      <c r="Q29" s="65"/>
      <c r="R29" s="62" t="s">
        <v>329</v>
      </c>
      <c r="S29" s="63">
        <v>70</v>
      </c>
      <c r="T29" s="64"/>
      <c r="U29" s="151"/>
      <c r="V29" s="62" t="s">
        <v>330</v>
      </c>
      <c r="W29" s="57" t="s">
        <v>331</v>
      </c>
      <c r="X29" s="70"/>
      <c r="Y29" s="65"/>
      <c r="Z29" s="73"/>
      <c r="AA29" s="63">
        <v>0</v>
      </c>
      <c r="AB29" s="64"/>
      <c r="AC29" s="65"/>
      <c r="AD29" s="5" t="s">
        <v>153</v>
      </c>
    </row>
    <row r="30" spans="1:30" s="5" customFormat="1">
      <c r="A30" s="309"/>
      <c r="B30" s="57" t="s">
        <v>332</v>
      </c>
      <c r="C30" s="207" t="s">
        <v>87</v>
      </c>
      <c r="D30" s="109"/>
      <c r="E30" s="79"/>
      <c r="F30" s="62" t="s">
        <v>333</v>
      </c>
      <c r="G30" s="63">
        <v>1370</v>
      </c>
      <c r="H30" s="64"/>
      <c r="I30" s="65"/>
      <c r="J30" s="62" t="s">
        <v>333</v>
      </c>
      <c r="K30" s="63">
        <v>1320</v>
      </c>
      <c r="L30" s="64"/>
      <c r="M30" s="65"/>
      <c r="N30" s="62" t="s">
        <v>334</v>
      </c>
      <c r="O30" s="63">
        <v>50</v>
      </c>
      <c r="P30" s="64"/>
      <c r="Q30" s="65"/>
      <c r="R30" s="62" t="s">
        <v>335</v>
      </c>
      <c r="S30" s="63">
        <v>30</v>
      </c>
      <c r="T30" s="64"/>
      <c r="U30" s="151"/>
      <c r="V30" s="111" t="s">
        <v>153</v>
      </c>
      <c r="W30" s="63"/>
      <c r="X30" s="109"/>
      <c r="Y30" s="79"/>
      <c r="Z30" s="73"/>
      <c r="AA30" s="208"/>
      <c r="AB30" s="109"/>
      <c r="AC30" s="79"/>
    </row>
    <row r="31" spans="1:30" s="5" customFormat="1" ht="13.5" customHeight="1">
      <c r="A31" s="309"/>
      <c r="B31" s="179"/>
      <c r="C31" s="63"/>
      <c r="D31" s="109"/>
      <c r="E31" s="79"/>
      <c r="F31" s="62" t="s">
        <v>314</v>
      </c>
      <c r="G31" s="63">
        <v>2500</v>
      </c>
      <c r="H31" s="64"/>
      <c r="I31" s="65"/>
      <c r="J31" s="62" t="s">
        <v>326</v>
      </c>
      <c r="K31" s="63">
        <v>1460</v>
      </c>
      <c r="L31" s="64"/>
      <c r="M31" s="65"/>
      <c r="N31" s="62" t="s">
        <v>336</v>
      </c>
      <c r="O31" s="63">
        <v>90</v>
      </c>
      <c r="P31" s="64"/>
      <c r="Q31" s="65"/>
      <c r="R31" s="62" t="s">
        <v>153</v>
      </c>
      <c r="S31" s="63"/>
      <c r="T31" s="109"/>
      <c r="U31" s="79"/>
      <c r="V31" s="111"/>
      <c r="W31" s="63"/>
      <c r="X31" s="109"/>
      <c r="Y31" s="79"/>
      <c r="Z31" s="74"/>
      <c r="AA31" s="63"/>
      <c r="AB31" s="109"/>
      <c r="AC31" s="79"/>
    </row>
    <row r="32" spans="1:30" s="5" customFormat="1" ht="13.5" customHeight="1">
      <c r="A32" s="309"/>
      <c r="B32" s="63"/>
      <c r="C32" s="63"/>
      <c r="D32" s="109"/>
      <c r="E32" s="79"/>
      <c r="F32" s="62" t="s">
        <v>337</v>
      </c>
      <c r="G32" s="63">
        <v>690</v>
      </c>
      <c r="H32" s="64"/>
      <c r="I32" s="65"/>
      <c r="J32" s="62" t="s">
        <v>316</v>
      </c>
      <c r="K32" s="63">
        <v>1240</v>
      </c>
      <c r="L32" s="64"/>
      <c r="M32" s="65"/>
      <c r="N32" s="62" t="s">
        <v>333</v>
      </c>
      <c r="O32" s="63">
        <v>100</v>
      </c>
      <c r="P32" s="64"/>
      <c r="Q32" s="65"/>
      <c r="R32" s="62" t="s">
        <v>153</v>
      </c>
      <c r="S32" s="63"/>
      <c r="T32" s="109"/>
      <c r="U32" s="79"/>
      <c r="V32" s="126" t="s">
        <v>338</v>
      </c>
      <c r="W32" s="63"/>
      <c r="X32" s="109"/>
      <c r="Y32" s="79"/>
      <c r="Z32" s="126"/>
      <c r="AA32" s="63"/>
      <c r="AB32" s="109"/>
      <c r="AC32" s="79"/>
    </row>
    <row r="33" spans="1:31" s="5" customFormat="1">
      <c r="A33" s="309"/>
      <c r="B33" s="63"/>
      <c r="C33" s="63"/>
      <c r="D33" s="109"/>
      <c r="E33" s="79"/>
      <c r="F33" s="62"/>
      <c r="G33" s="63"/>
      <c r="H33" s="109"/>
      <c r="I33" s="79"/>
      <c r="J33" s="62" t="s">
        <v>339</v>
      </c>
      <c r="K33" s="63">
        <v>610</v>
      </c>
      <c r="L33" s="64"/>
      <c r="M33" s="65"/>
      <c r="N33" s="87" t="s">
        <v>153</v>
      </c>
      <c r="O33" s="63"/>
      <c r="P33" s="109"/>
      <c r="Q33" s="79"/>
      <c r="R33" s="62"/>
      <c r="S33" s="63"/>
      <c r="T33" s="109"/>
      <c r="U33" s="79"/>
      <c r="V33" s="131" t="s">
        <v>340</v>
      </c>
      <c r="W33" s="63"/>
      <c r="X33" s="109"/>
      <c r="Y33" s="79"/>
      <c r="Z33" s="131"/>
      <c r="AA33" s="63"/>
      <c r="AB33" s="109"/>
      <c r="AC33" s="79"/>
    </row>
    <row r="34" spans="1:31" s="5" customFormat="1">
      <c r="A34" s="309"/>
      <c r="B34" s="63"/>
      <c r="C34" s="63"/>
      <c r="D34" s="109"/>
      <c r="E34" s="79"/>
      <c r="F34" s="62"/>
      <c r="G34" s="63"/>
      <c r="H34" s="109"/>
      <c r="I34" s="79"/>
      <c r="J34" s="62" t="s">
        <v>334</v>
      </c>
      <c r="K34" s="63">
        <v>1050</v>
      </c>
      <c r="L34" s="64"/>
      <c r="M34" s="65"/>
      <c r="N34" s="62" t="s">
        <v>153</v>
      </c>
      <c r="O34" s="63"/>
      <c r="P34" s="109"/>
      <c r="Q34" s="79"/>
      <c r="R34" s="62"/>
      <c r="S34" s="63"/>
      <c r="T34" s="109"/>
      <c r="U34" s="79"/>
      <c r="V34" s="111"/>
      <c r="W34" s="63"/>
      <c r="X34" s="109"/>
      <c r="Y34" s="79"/>
      <c r="Z34" s="111"/>
      <c r="AA34" s="63"/>
      <c r="AB34" s="109"/>
      <c r="AC34" s="79"/>
    </row>
    <row r="35" spans="1:31" s="5" customFormat="1">
      <c r="A35" s="309"/>
      <c r="B35" s="180" t="s">
        <v>197</v>
      </c>
      <c r="C35" s="167">
        <f>SUM(C29:C33)</f>
        <v>1490</v>
      </c>
      <c r="D35" s="313">
        <f>SUM(D29:D30)</f>
        <v>0</v>
      </c>
      <c r="E35" s="314"/>
      <c r="F35" s="180" t="s">
        <v>197</v>
      </c>
      <c r="G35" s="167">
        <f>SUM(G29:G33)</f>
        <v>6540</v>
      </c>
      <c r="H35" s="313">
        <f>SUM(H29:H32)</f>
        <v>0</v>
      </c>
      <c r="I35" s="314"/>
      <c r="J35" s="180" t="s">
        <v>197</v>
      </c>
      <c r="K35" s="167">
        <f>SUM(K29:K34)</f>
        <v>6200</v>
      </c>
      <c r="L35" s="313">
        <f>SUM(L29:L34)</f>
        <v>0</v>
      </c>
      <c r="M35" s="314"/>
      <c r="N35" s="180" t="s">
        <v>197</v>
      </c>
      <c r="O35" s="167">
        <f>SUM(O29:O33)</f>
        <v>340</v>
      </c>
      <c r="P35" s="313">
        <f>SUM(P29:P32)</f>
        <v>0</v>
      </c>
      <c r="Q35" s="314"/>
      <c r="R35" s="180" t="s">
        <v>197</v>
      </c>
      <c r="S35" s="167">
        <f>SUM(S29:S33)</f>
        <v>100</v>
      </c>
      <c r="T35" s="313">
        <f>SUM(T29:T30)</f>
        <v>0</v>
      </c>
      <c r="U35" s="314"/>
      <c r="V35" s="180" t="s">
        <v>197</v>
      </c>
      <c r="W35" s="167">
        <f>SUM(W29:W33)</f>
        <v>0</v>
      </c>
      <c r="X35" s="313">
        <f>SUM(X29)</f>
        <v>0</v>
      </c>
      <c r="Y35" s="314"/>
      <c r="Z35" s="57" t="s">
        <v>197</v>
      </c>
      <c r="AA35" s="63">
        <f>SUM(AA29:AA33)</f>
        <v>0</v>
      </c>
      <c r="AB35" s="345">
        <f>SUM(AB29:AB30)</f>
        <v>0</v>
      </c>
      <c r="AC35" s="345"/>
    </row>
    <row r="36" spans="1:31" s="5" customFormat="1">
      <c r="A36" s="333"/>
      <c r="B36" s="88"/>
      <c r="C36" s="169"/>
      <c r="D36" s="209"/>
      <c r="E36" s="209"/>
      <c r="F36" s="150"/>
      <c r="G36" s="169"/>
      <c r="H36" s="169"/>
      <c r="I36" s="169"/>
      <c r="J36" s="210"/>
      <c r="K36" s="169"/>
      <c r="L36" s="169"/>
      <c r="M36" s="169"/>
      <c r="N36" s="150"/>
      <c r="O36" s="169"/>
      <c r="P36" s="169"/>
      <c r="Q36" s="169"/>
      <c r="R36" s="150"/>
      <c r="S36" s="169"/>
      <c r="T36" s="169"/>
      <c r="U36" s="169"/>
      <c r="V36" s="169"/>
      <c r="W36" s="169"/>
      <c r="X36" s="169"/>
      <c r="Y36" s="169"/>
      <c r="Z36" s="160" t="s">
        <v>41</v>
      </c>
      <c r="AA36" s="343">
        <f>C35+G35+K35+O35+S35+W35+AA35</f>
        <v>14670</v>
      </c>
      <c r="AB36" s="343"/>
      <c r="AC36" s="344"/>
    </row>
    <row r="37" spans="1:31" s="5" customFormat="1" ht="13.5" customHeight="1">
      <c r="A37" s="329" t="s">
        <v>52</v>
      </c>
      <c r="B37" s="211" t="s">
        <v>341</v>
      </c>
      <c r="C37" s="63">
        <v>260</v>
      </c>
      <c r="D37" s="64"/>
      <c r="E37" s="65"/>
      <c r="F37" s="183" t="s">
        <v>342</v>
      </c>
      <c r="G37" s="69" t="s">
        <v>87</v>
      </c>
      <c r="H37" s="70"/>
      <c r="I37" s="65"/>
      <c r="J37" s="183" t="s">
        <v>310</v>
      </c>
      <c r="K37" s="173">
        <v>1000</v>
      </c>
      <c r="L37" s="174"/>
      <c r="M37" s="65"/>
      <c r="N37" s="183" t="s">
        <v>343</v>
      </c>
      <c r="O37" s="173">
        <v>220</v>
      </c>
      <c r="P37" s="64"/>
      <c r="Q37" s="65"/>
      <c r="R37" s="62" t="s">
        <v>344</v>
      </c>
      <c r="S37" s="173">
        <v>80</v>
      </c>
      <c r="T37" s="174"/>
      <c r="U37" s="184"/>
      <c r="V37" s="62" t="s">
        <v>345</v>
      </c>
      <c r="W37" s="69" t="s">
        <v>331</v>
      </c>
      <c r="X37" s="212"/>
      <c r="Y37" s="65"/>
      <c r="Z37" s="76"/>
      <c r="AA37" s="63">
        <v>0</v>
      </c>
      <c r="AB37" s="64"/>
      <c r="AC37" s="65"/>
      <c r="AD37" s="5" t="s">
        <v>153</v>
      </c>
    </row>
    <row r="38" spans="1:31" s="5" customFormat="1" ht="13.5" customHeight="1">
      <c r="A38" s="330"/>
      <c r="B38" s="211" t="s">
        <v>346</v>
      </c>
      <c r="C38" s="63">
        <v>1670</v>
      </c>
      <c r="D38" s="64"/>
      <c r="E38" s="65"/>
      <c r="F38" s="62" t="s">
        <v>347</v>
      </c>
      <c r="G38" s="63">
        <v>3110</v>
      </c>
      <c r="H38" s="64"/>
      <c r="I38" s="65"/>
      <c r="J38" s="62" t="s">
        <v>348</v>
      </c>
      <c r="K38" s="63">
        <v>620</v>
      </c>
      <c r="L38" s="174"/>
      <c r="M38" s="65"/>
      <c r="N38" s="62" t="s">
        <v>349</v>
      </c>
      <c r="O38" s="63">
        <v>50</v>
      </c>
      <c r="P38" s="64"/>
      <c r="Q38" s="65"/>
      <c r="R38" s="62" t="s">
        <v>345</v>
      </c>
      <c r="S38" s="63">
        <v>270</v>
      </c>
      <c r="T38" s="174"/>
      <c r="U38" s="65"/>
      <c r="V38" s="182">
        <v>0</v>
      </c>
      <c r="W38" s="182"/>
      <c r="X38" s="213"/>
      <c r="Y38" s="65"/>
      <c r="Z38" s="73"/>
      <c r="AA38" s="63">
        <v>0</v>
      </c>
      <c r="AB38" s="64"/>
      <c r="AC38" s="65"/>
      <c r="AD38" s="5" t="s">
        <v>153</v>
      </c>
    </row>
    <row r="39" spans="1:31" s="5" customFormat="1" ht="13.5" customHeight="1">
      <c r="A39" s="330"/>
      <c r="B39" s="211" t="s">
        <v>350</v>
      </c>
      <c r="C39" s="63">
        <v>750</v>
      </c>
      <c r="D39" s="64"/>
      <c r="E39" s="65"/>
      <c r="F39" s="62" t="s">
        <v>351</v>
      </c>
      <c r="G39" s="63">
        <v>1980</v>
      </c>
      <c r="H39" s="64"/>
      <c r="I39" s="65"/>
      <c r="J39" s="62" t="s">
        <v>352</v>
      </c>
      <c r="K39" s="63">
        <v>400</v>
      </c>
      <c r="L39" s="174"/>
      <c r="M39" s="65"/>
      <c r="N39" s="62" t="s">
        <v>345</v>
      </c>
      <c r="O39" s="63">
        <v>50</v>
      </c>
      <c r="P39" s="64"/>
      <c r="Q39" s="65"/>
      <c r="R39" s="62" t="s">
        <v>353</v>
      </c>
      <c r="S39" s="63">
        <v>50</v>
      </c>
      <c r="T39" s="174"/>
      <c r="U39" s="184"/>
      <c r="V39" s="182">
        <v>0</v>
      </c>
      <c r="W39" s="182"/>
      <c r="X39" s="214"/>
      <c r="Y39" s="65"/>
      <c r="Z39" s="74"/>
      <c r="AA39" s="57">
        <v>0</v>
      </c>
      <c r="AB39" s="64"/>
      <c r="AC39" s="65"/>
      <c r="AD39" s="5" t="s">
        <v>153</v>
      </c>
    </row>
    <row r="40" spans="1:31" s="5" customFormat="1" ht="13.5" customHeight="1">
      <c r="A40" s="330"/>
      <c r="B40" s="211" t="s">
        <v>281</v>
      </c>
      <c r="C40" s="69" t="s">
        <v>87</v>
      </c>
      <c r="D40" s="70"/>
      <c r="E40" s="65"/>
      <c r="F40" s="62" t="s">
        <v>354</v>
      </c>
      <c r="G40" s="63">
        <v>370</v>
      </c>
      <c r="H40" s="64"/>
      <c r="I40" s="65"/>
      <c r="J40" s="62" t="s">
        <v>355</v>
      </c>
      <c r="K40" s="63">
        <v>850</v>
      </c>
      <c r="L40" s="174"/>
      <c r="M40" s="65"/>
      <c r="N40" s="62" t="s">
        <v>352</v>
      </c>
      <c r="O40" s="63">
        <v>140</v>
      </c>
      <c r="P40" s="64"/>
      <c r="Q40" s="65"/>
      <c r="R40" s="62" t="s">
        <v>153</v>
      </c>
      <c r="S40" s="63"/>
      <c r="T40" s="215"/>
      <c r="U40" s="79"/>
      <c r="V40" s="96" t="s">
        <v>356</v>
      </c>
      <c r="W40" s="63"/>
      <c r="X40" s="109"/>
      <c r="Y40" s="79"/>
      <c r="Z40" s="62"/>
      <c r="AA40" s="63">
        <v>0</v>
      </c>
      <c r="AB40" s="64"/>
      <c r="AC40" s="65"/>
    </row>
    <row r="41" spans="1:31" s="5" customFormat="1" ht="13.5" customHeight="1">
      <c r="A41" s="330"/>
      <c r="B41" s="211" t="s">
        <v>357</v>
      </c>
      <c r="C41" s="63">
        <v>350</v>
      </c>
      <c r="D41" s="64"/>
      <c r="E41" s="65"/>
      <c r="F41" s="62" t="s">
        <v>358</v>
      </c>
      <c r="G41" s="63">
        <v>4710</v>
      </c>
      <c r="H41" s="64"/>
      <c r="I41" s="65"/>
      <c r="J41" s="62" t="s">
        <v>153</v>
      </c>
      <c r="K41" s="63"/>
      <c r="L41" s="109"/>
      <c r="M41" s="79"/>
      <c r="N41" s="62"/>
      <c r="O41" s="63"/>
      <c r="P41" s="109"/>
      <c r="Q41" s="79"/>
      <c r="R41" s="62"/>
      <c r="S41" s="63"/>
      <c r="T41" s="109"/>
      <c r="U41" s="79"/>
      <c r="V41" s="96" t="s">
        <v>340</v>
      </c>
      <c r="W41" s="63"/>
      <c r="X41" s="109"/>
      <c r="Y41" s="79"/>
      <c r="Z41" s="56"/>
      <c r="AA41" s="55"/>
      <c r="AB41" s="109"/>
      <c r="AC41" s="79"/>
    </row>
    <row r="42" spans="1:31" s="5" customFormat="1">
      <c r="A42" s="330"/>
      <c r="B42" s="211" t="s">
        <v>359</v>
      </c>
      <c r="C42" s="63">
        <v>660</v>
      </c>
      <c r="D42" s="64"/>
      <c r="E42" s="65"/>
      <c r="F42" s="62" t="s">
        <v>360</v>
      </c>
      <c r="G42" s="69" t="s">
        <v>87</v>
      </c>
      <c r="H42" s="70"/>
      <c r="I42" s="65"/>
      <c r="J42" s="62" t="s">
        <v>153</v>
      </c>
      <c r="K42" s="63"/>
      <c r="L42" s="109"/>
      <c r="M42" s="79"/>
      <c r="N42" s="62"/>
      <c r="O42" s="63"/>
      <c r="P42" s="109"/>
      <c r="Q42" s="79"/>
      <c r="R42" s="62"/>
      <c r="S42" s="63"/>
      <c r="T42" s="109"/>
      <c r="U42" s="79"/>
      <c r="V42" s="62"/>
      <c r="W42" s="63"/>
      <c r="X42" s="109"/>
      <c r="Y42" s="79"/>
      <c r="Z42" s="56"/>
      <c r="AA42" s="55"/>
      <c r="AB42" s="109"/>
      <c r="AC42" s="79"/>
      <c r="AE42" s="5" t="s">
        <v>153</v>
      </c>
    </row>
    <row r="43" spans="1:31" s="5" customFormat="1">
      <c r="A43" s="330"/>
      <c r="B43" s="62" t="s">
        <v>286</v>
      </c>
      <c r="C43" s="63">
        <v>60</v>
      </c>
      <c r="D43" s="64"/>
      <c r="E43" s="65"/>
      <c r="F43" s="62" t="s">
        <v>361</v>
      </c>
      <c r="G43" s="63">
        <v>2190</v>
      </c>
      <c r="H43" s="64"/>
      <c r="I43" s="65"/>
      <c r="J43" s="62" t="s">
        <v>153</v>
      </c>
      <c r="K43" s="63"/>
      <c r="L43" s="109"/>
      <c r="M43" s="79"/>
      <c r="N43" s="62"/>
      <c r="O43" s="63"/>
      <c r="P43" s="109"/>
      <c r="Q43" s="79"/>
      <c r="R43" s="62"/>
      <c r="S43" s="63"/>
      <c r="T43" s="109"/>
      <c r="U43" s="79"/>
      <c r="V43" s="62"/>
      <c r="W43" s="63"/>
      <c r="X43" s="109"/>
      <c r="Y43" s="79"/>
      <c r="Z43" s="56"/>
      <c r="AA43" s="55"/>
      <c r="AB43" s="109"/>
      <c r="AC43" s="79"/>
    </row>
    <row r="44" spans="1:31" s="5" customFormat="1">
      <c r="A44" s="330"/>
      <c r="B44" s="211"/>
      <c r="C44" s="63"/>
      <c r="D44" s="109"/>
      <c r="E44" s="79"/>
      <c r="F44" s="62" t="s">
        <v>362</v>
      </c>
      <c r="G44" s="63">
        <v>3590</v>
      </c>
      <c r="H44" s="64"/>
      <c r="I44" s="65"/>
      <c r="J44" s="62" t="s">
        <v>153</v>
      </c>
      <c r="K44" s="63"/>
      <c r="L44" s="109"/>
      <c r="M44" s="79"/>
      <c r="N44" s="62"/>
      <c r="O44" s="63"/>
      <c r="P44" s="109"/>
      <c r="Q44" s="79"/>
      <c r="R44" s="62"/>
      <c r="S44" s="63"/>
      <c r="T44" s="109"/>
      <c r="U44" s="79"/>
      <c r="V44" s="126"/>
      <c r="W44" s="63"/>
      <c r="X44" s="109"/>
      <c r="Y44" s="79"/>
      <c r="Z44" s="126"/>
      <c r="AA44" s="55"/>
      <c r="AB44" s="109"/>
      <c r="AC44" s="79"/>
    </row>
    <row r="45" spans="1:31" s="5" customFormat="1" ht="13.5" customHeight="1">
      <c r="A45" s="330"/>
      <c r="B45" s="211"/>
      <c r="C45" s="63"/>
      <c r="D45" s="109"/>
      <c r="E45" s="79"/>
      <c r="F45" s="62" t="s">
        <v>318</v>
      </c>
      <c r="G45" s="200" t="s">
        <v>363</v>
      </c>
      <c r="H45" s="64"/>
      <c r="I45" s="65"/>
      <c r="J45" s="62" t="s">
        <v>153</v>
      </c>
      <c r="K45" s="63"/>
      <c r="L45" s="109"/>
      <c r="M45" s="79"/>
      <c r="N45" s="62"/>
      <c r="O45" s="63"/>
      <c r="P45" s="109"/>
      <c r="Q45" s="79"/>
      <c r="R45" s="62"/>
      <c r="S45" s="63"/>
      <c r="T45" s="109"/>
      <c r="U45" s="79"/>
      <c r="V45" s="131"/>
      <c r="W45" s="63"/>
      <c r="X45" s="109"/>
      <c r="Y45" s="79"/>
      <c r="Z45" s="131"/>
      <c r="AA45" s="55"/>
      <c r="AB45" s="109"/>
      <c r="AC45" s="79"/>
    </row>
    <row r="46" spans="1:31" s="5" customFormat="1" ht="13.5" customHeight="1">
      <c r="A46" s="330"/>
      <c r="B46" s="179"/>
      <c r="C46" s="55"/>
      <c r="D46" s="109"/>
      <c r="E46" s="79"/>
      <c r="F46" s="91"/>
      <c r="G46" s="63"/>
      <c r="H46" s="109"/>
      <c r="I46" s="79"/>
      <c r="J46" s="62"/>
      <c r="K46" s="63"/>
      <c r="L46" s="109"/>
      <c r="M46" s="79"/>
      <c r="N46" s="62"/>
      <c r="O46" s="63"/>
      <c r="P46" s="109"/>
      <c r="Q46" s="79"/>
      <c r="R46" s="62"/>
      <c r="S46" s="63"/>
      <c r="T46" s="109"/>
      <c r="U46" s="79"/>
      <c r="V46" s="96"/>
      <c r="W46" s="86"/>
      <c r="X46" s="216"/>
      <c r="Y46" s="217"/>
      <c r="Z46" s="74"/>
      <c r="AA46" s="86"/>
      <c r="AB46" s="216"/>
      <c r="AC46" s="79"/>
    </row>
    <row r="47" spans="1:31" s="5" customFormat="1">
      <c r="A47" s="330"/>
      <c r="B47" s="218"/>
      <c r="C47" s="55"/>
      <c r="D47" s="109"/>
      <c r="E47" s="79"/>
      <c r="F47" s="204"/>
      <c r="G47" s="63"/>
      <c r="H47" s="109"/>
      <c r="I47" s="79"/>
      <c r="J47" s="56"/>
      <c r="K47" s="55"/>
      <c r="L47" s="109"/>
      <c r="M47" s="79"/>
      <c r="N47" s="56"/>
      <c r="O47" s="55"/>
      <c r="P47" s="109"/>
      <c r="Q47" s="79"/>
      <c r="R47" s="56"/>
      <c r="S47" s="55"/>
      <c r="T47" s="109"/>
      <c r="U47" s="79"/>
      <c r="V47" s="96"/>
      <c r="W47" s="55"/>
      <c r="X47" s="109"/>
      <c r="Y47" s="79"/>
      <c r="Z47" s="219"/>
      <c r="AA47" s="55"/>
      <c r="AB47" s="109"/>
      <c r="AC47" s="79"/>
    </row>
    <row r="48" spans="1:31" s="5" customFormat="1">
      <c r="A48" s="330"/>
      <c r="B48" s="60" t="s">
        <v>197</v>
      </c>
      <c r="C48" s="55">
        <f>SUM(C37:C47)</f>
        <v>3750</v>
      </c>
      <c r="D48" s="313">
        <f>SUM(D37:D47)</f>
        <v>0</v>
      </c>
      <c r="E48" s="314"/>
      <c r="F48" s="60" t="s">
        <v>197</v>
      </c>
      <c r="G48" s="55">
        <f>SUM(G37:G47)</f>
        <v>15950</v>
      </c>
      <c r="H48" s="313">
        <f>SUM(H37:H46)</f>
        <v>0</v>
      </c>
      <c r="I48" s="314"/>
      <c r="J48" s="60" t="s">
        <v>197</v>
      </c>
      <c r="K48" s="55">
        <f>SUM(K37:K47)</f>
        <v>2870</v>
      </c>
      <c r="L48" s="313">
        <f>SUM(L37:L47)</f>
        <v>0</v>
      </c>
      <c r="M48" s="314"/>
      <c r="N48" s="60" t="s">
        <v>197</v>
      </c>
      <c r="O48" s="55">
        <f>SUM(O37:O47)</f>
        <v>460</v>
      </c>
      <c r="P48" s="313">
        <f>SUM(P37:P40)</f>
        <v>0</v>
      </c>
      <c r="Q48" s="314"/>
      <c r="R48" s="60" t="s">
        <v>197</v>
      </c>
      <c r="S48" s="55">
        <f>SUM(S37:S47)</f>
        <v>400</v>
      </c>
      <c r="T48" s="313">
        <f>SUM(T37:T39)</f>
        <v>0</v>
      </c>
      <c r="U48" s="314"/>
      <c r="V48" s="60" t="s">
        <v>197</v>
      </c>
      <c r="W48" s="55">
        <f>SUM(W37:W47)</f>
        <v>0</v>
      </c>
      <c r="X48" s="313">
        <f>SUM(X37:X47)</f>
        <v>0</v>
      </c>
      <c r="Y48" s="314"/>
      <c r="Z48" s="60" t="s">
        <v>197</v>
      </c>
      <c r="AA48" s="55">
        <f>SUM(AA37:AA47)</f>
        <v>0</v>
      </c>
      <c r="AB48" s="313">
        <f>SUM(AB37:AB40)</f>
        <v>0</v>
      </c>
      <c r="AC48" s="314"/>
    </row>
    <row r="49" spans="1:29" s="5" customFormat="1">
      <c r="A49" s="339"/>
      <c r="B49" s="140"/>
      <c r="C49" s="141"/>
      <c r="D49" s="141"/>
      <c r="E49" s="141"/>
      <c r="F49" s="142"/>
      <c r="G49" s="141"/>
      <c r="H49" s="141"/>
      <c r="I49" s="141"/>
      <c r="J49" s="142"/>
      <c r="K49" s="141"/>
      <c r="L49" s="141"/>
      <c r="M49" s="141"/>
      <c r="N49" s="142"/>
      <c r="O49" s="141"/>
      <c r="P49" s="141"/>
      <c r="Q49" s="141"/>
      <c r="R49" s="142"/>
      <c r="S49" s="141"/>
      <c r="T49" s="141"/>
      <c r="U49" s="141"/>
      <c r="V49" s="142"/>
      <c r="W49" s="141"/>
      <c r="X49" s="143"/>
      <c r="Y49" s="143"/>
      <c r="Z49" s="143" t="s">
        <v>41</v>
      </c>
      <c r="AA49" s="346">
        <f>C48+G48+K48+O48+S48+W48+AA48</f>
        <v>23430</v>
      </c>
      <c r="AB49" s="346"/>
      <c r="AC49" s="347"/>
    </row>
    <row r="50" spans="1:29" s="5" customFormat="1">
      <c r="B50" s="220"/>
      <c r="G50" s="220"/>
      <c r="N50" s="191">
        <v>-3</v>
      </c>
      <c r="W50" s="320" t="str">
        <f>'表紙(ご注意とお願い)'!P20</f>
        <v>令和7年12月</v>
      </c>
      <c r="X50" s="320"/>
      <c r="Y50" s="320"/>
      <c r="Z50" s="320" t="s">
        <v>198</v>
      </c>
      <c r="AA50" s="320"/>
      <c r="AB50" s="320"/>
    </row>
    <row r="51" spans="1:29" s="5" customFormat="1">
      <c r="B51" s="220"/>
    </row>
    <row r="52" spans="1:29">
      <c r="A52" s="146" t="s">
        <v>199</v>
      </c>
      <c r="B52" s="147">
        <f>D52+H52+L52+P52+T52</f>
        <v>0</v>
      </c>
      <c r="C52" s="146" t="s">
        <v>71</v>
      </c>
      <c r="D52" s="321">
        <f>SUM(D27,D35,D48)</f>
        <v>0</v>
      </c>
      <c r="E52" s="321"/>
      <c r="G52" s="146" t="s">
        <v>200</v>
      </c>
      <c r="H52" s="321">
        <f>SUM(H27,H35,H48)</f>
        <v>0</v>
      </c>
      <c r="I52" s="321"/>
      <c r="K52" s="146" t="s">
        <v>73</v>
      </c>
      <c r="L52" s="321">
        <f>SUM(L27,L35,L48)</f>
        <v>0</v>
      </c>
      <c r="M52" s="321"/>
      <c r="O52" s="146" t="s">
        <v>74</v>
      </c>
      <c r="P52" s="321">
        <f>SUM(P27,P35,P48)</f>
        <v>0</v>
      </c>
      <c r="Q52" s="321"/>
      <c r="S52" s="146" t="s">
        <v>75</v>
      </c>
      <c r="T52" s="348">
        <f>SUM(T27,T35,T48)</f>
        <v>0</v>
      </c>
      <c r="U52" s="348"/>
      <c r="W52" s="146"/>
      <c r="X52" s="321"/>
      <c r="Y52" s="321"/>
      <c r="AA52" s="146"/>
      <c r="AB52" s="321"/>
      <c r="AC52" s="321"/>
    </row>
    <row r="53" spans="1:29">
      <c r="A53" s="146" t="s">
        <v>41</v>
      </c>
      <c r="B53" s="147">
        <f>D53+H53+L53+P53+T53</f>
        <v>0</v>
      </c>
      <c r="D53" s="321">
        <f>富山!D48+中新川・滑川・魚津・黒部・下新川!D49+高岡・氷見・射水!D52+小矢部・砺波・南砺!D48</f>
        <v>0</v>
      </c>
      <c r="E53" s="321"/>
      <c r="H53" s="321">
        <f>富山!L48+中新川・滑川・魚津・黒部・下新川!H49+高岡・氷見・射水!H52+小矢部・砺波・南砺!H48</f>
        <v>0</v>
      </c>
      <c r="I53" s="321"/>
      <c r="L53" s="321">
        <f>富山!P48+中新川・滑川・魚津・黒部・下新川!L49+高岡・氷見・射水!L52+小矢部・砺波・南砺!L48</f>
        <v>0</v>
      </c>
      <c r="M53" s="321"/>
      <c r="P53" s="321">
        <f>富山!T48+中新川・滑川・魚津・黒部・下新川!P49+高岡・氷見・射水!P52+小矢部・砺波・南砺!P48</f>
        <v>0</v>
      </c>
      <c r="Q53" s="321"/>
      <c r="T53" s="348">
        <f>富山!X48+中新川・滑川・魚津・黒部・下新川!T49+高岡・氷見・射水!T52+小矢部・砺波・南砺!T48</f>
        <v>0</v>
      </c>
      <c r="U53" s="348"/>
      <c r="X53" s="321"/>
      <c r="Y53" s="321"/>
      <c r="AB53" s="321"/>
      <c r="AC53" s="321"/>
    </row>
  </sheetData>
  <sheetProtection password="CA13" sheet="1" formatCells="0"/>
  <mergeCells count="64">
    <mergeCell ref="X53:Y53"/>
    <mergeCell ref="AB53:AC53"/>
    <mergeCell ref="D53:E53"/>
    <mergeCell ref="H53:I53"/>
    <mergeCell ref="L53:M53"/>
    <mergeCell ref="P53:Q53"/>
    <mergeCell ref="T53:U53"/>
    <mergeCell ref="AB48:AC48"/>
    <mergeCell ref="AA49:AC49"/>
    <mergeCell ref="W50:Y50"/>
    <mergeCell ref="Z50:AB50"/>
    <mergeCell ref="D52:E52"/>
    <mergeCell ref="H52:I52"/>
    <mergeCell ref="L52:M52"/>
    <mergeCell ref="P52:Q52"/>
    <mergeCell ref="T52:U52"/>
    <mergeCell ref="X52:Y52"/>
    <mergeCell ref="AB52:AC52"/>
    <mergeCell ref="X35:Y35"/>
    <mergeCell ref="AB35:AC35"/>
    <mergeCell ref="AA36:AC36"/>
    <mergeCell ref="A37:A49"/>
    <mergeCell ref="D48:E48"/>
    <mergeCell ref="H48:I48"/>
    <mergeCell ref="L48:M48"/>
    <mergeCell ref="P48:Q48"/>
    <mergeCell ref="T48:U48"/>
    <mergeCell ref="X48:Y48"/>
    <mergeCell ref="A29:A36"/>
    <mergeCell ref="D35:E35"/>
    <mergeCell ref="H35:I35"/>
    <mergeCell ref="L35:M35"/>
    <mergeCell ref="P35:Q35"/>
    <mergeCell ref="T35:U35"/>
    <mergeCell ref="Z7:AC7"/>
    <mergeCell ref="A8:A28"/>
    <mergeCell ref="D27:E27"/>
    <mergeCell ref="H27:I27"/>
    <mergeCell ref="L27:M27"/>
    <mergeCell ref="P27:Q27"/>
    <mergeCell ref="T27:U27"/>
    <mergeCell ref="X27:Y27"/>
    <mergeCell ref="AB27:AC27"/>
    <mergeCell ref="AA28:AC28"/>
    <mergeCell ref="B7:E7"/>
    <mergeCell ref="F7:I7"/>
    <mergeCell ref="J7:M7"/>
    <mergeCell ref="N7:Q7"/>
    <mergeCell ref="R7:U7"/>
    <mergeCell ref="V7:Y7"/>
    <mergeCell ref="W4:X4"/>
    <mergeCell ref="Y4:AC4"/>
    <mergeCell ref="B5:C5"/>
    <mergeCell ref="D5:I5"/>
    <mergeCell ref="J5:K5"/>
    <mergeCell ref="L5:Q5"/>
    <mergeCell ref="R5:S5"/>
    <mergeCell ref="T5:AC5"/>
    <mergeCell ref="B4:C4"/>
    <mergeCell ref="D4:I4"/>
    <mergeCell ref="J4:K4"/>
    <mergeCell ref="L4:Q4"/>
    <mergeCell ref="R4:S4"/>
    <mergeCell ref="T4:V4"/>
  </mergeCells>
  <phoneticPr fontId="3"/>
  <conditionalFormatting sqref="D9:D23">
    <cfRule type="cellIs" dxfId="79" priority="48" stopIfTrue="1" operator="greaterThan">
      <formula>$C9</formula>
    </cfRule>
  </conditionalFormatting>
  <conditionalFormatting sqref="D29">
    <cfRule type="cellIs" dxfId="78" priority="34" stopIfTrue="1" operator="greaterThan">
      <formula>$C29</formula>
    </cfRule>
  </conditionalFormatting>
  <conditionalFormatting sqref="D37:D43">
    <cfRule type="cellIs" dxfId="77" priority="2" stopIfTrue="1" operator="greaterThan">
      <formula>$C37</formula>
    </cfRule>
  </conditionalFormatting>
  <conditionalFormatting sqref="D27:E27">
    <cfRule type="cellIs" dxfId="76" priority="47" stopIfTrue="1" operator="greaterThan">
      <formula>$C27</formula>
    </cfRule>
  </conditionalFormatting>
  <conditionalFormatting sqref="D35:E35">
    <cfRule type="cellIs" dxfId="75" priority="33" stopIfTrue="1" operator="greaterThan">
      <formula>$C35</formula>
    </cfRule>
  </conditionalFormatting>
  <conditionalFormatting sqref="D48:E48">
    <cfRule type="cellIs" dxfId="74" priority="20" stopIfTrue="1" operator="greaterThan">
      <formula>$C48</formula>
    </cfRule>
  </conditionalFormatting>
  <conditionalFormatting sqref="H9:H19">
    <cfRule type="cellIs" dxfId="73" priority="46" stopIfTrue="1" operator="greaterThan">
      <formula>$G9</formula>
    </cfRule>
  </conditionalFormatting>
  <conditionalFormatting sqref="H29:H32">
    <cfRule type="cellIs" dxfId="72" priority="32" stopIfTrue="1" operator="greaterThan">
      <formula>$G29</formula>
    </cfRule>
  </conditionalFormatting>
  <conditionalFormatting sqref="H37:H45">
    <cfRule type="cellIs" dxfId="71" priority="19" stopIfTrue="1" operator="greaterThan">
      <formula>$G37</formula>
    </cfRule>
  </conditionalFormatting>
  <conditionalFormatting sqref="H27:I27">
    <cfRule type="cellIs" dxfId="70" priority="45" stopIfTrue="1" operator="greaterThan">
      <formula>$G27</formula>
    </cfRule>
  </conditionalFormatting>
  <conditionalFormatting sqref="H35:I35">
    <cfRule type="cellIs" dxfId="69" priority="31" stopIfTrue="1" operator="greaterThan">
      <formula>$G35</formula>
    </cfRule>
  </conditionalFormatting>
  <conditionalFormatting sqref="H48:I48">
    <cfRule type="cellIs" dxfId="68" priority="18" stopIfTrue="1" operator="greaterThan">
      <formula>$G48</formula>
    </cfRule>
  </conditionalFormatting>
  <conditionalFormatting sqref="L9:L18">
    <cfRule type="cellIs" dxfId="67" priority="43" stopIfTrue="1" operator="greaterThan">
      <formula>$K9</formula>
    </cfRule>
  </conditionalFormatting>
  <conditionalFormatting sqref="L27">
    <cfRule type="cellIs" dxfId="66" priority="44" stopIfTrue="1" operator="greaterThan">
      <formula>$K27</formula>
    </cfRule>
  </conditionalFormatting>
  <conditionalFormatting sqref="L29:L34">
    <cfRule type="cellIs" dxfId="65" priority="30" stopIfTrue="1" operator="greaterThan">
      <formula>$K29</formula>
    </cfRule>
  </conditionalFormatting>
  <conditionalFormatting sqref="L37:L40">
    <cfRule type="cellIs" dxfId="64" priority="17" stopIfTrue="1" operator="greaterThan">
      <formula>$K37</formula>
    </cfRule>
  </conditionalFormatting>
  <conditionalFormatting sqref="L35:M35">
    <cfRule type="cellIs" dxfId="63" priority="29" stopIfTrue="1" operator="greaterThan">
      <formula>$K$35</formula>
    </cfRule>
  </conditionalFormatting>
  <conditionalFormatting sqref="L48:M48">
    <cfRule type="cellIs" dxfId="62" priority="16" stopIfTrue="1" operator="greaterThan">
      <formula>$K$48</formula>
    </cfRule>
  </conditionalFormatting>
  <conditionalFormatting sqref="P9:P15">
    <cfRule type="cellIs" dxfId="61" priority="42" stopIfTrue="1" operator="greaterThan">
      <formula>$O9</formula>
    </cfRule>
  </conditionalFormatting>
  <conditionalFormatting sqref="P16">
    <cfRule type="cellIs" dxfId="60" priority="3" stopIfTrue="1" operator="greaterThan">
      <formula>$O$16</formula>
    </cfRule>
  </conditionalFormatting>
  <conditionalFormatting sqref="P29:P32">
    <cfRule type="cellIs" dxfId="59" priority="7" stopIfTrue="1" operator="greaterThan">
      <formula>$O29</formula>
    </cfRule>
  </conditionalFormatting>
  <conditionalFormatting sqref="P37:P40">
    <cfRule type="cellIs" dxfId="58" priority="15" stopIfTrue="1" operator="greaterThan">
      <formula>$O37</formula>
    </cfRule>
  </conditionalFormatting>
  <conditionalFormatting sqref="P48">
    <cfRule type="cellIs" dxfId="57" priority="14" stopIfTrue="1" operator="greaterThan">
      <formula>$O$48</formula>
    </cfRule>
  </conditionalFormatting>
  <conditionalFormatting sqref="P27:Q27">
    <cfRule type="cellIs" dxfId="56" priority="41" stopIfTrue="1" operator="greaterThan">
      <formula>$O$27</formula>
    </cfRule>
  </conditionalFormatting>
  <conditionalFormatting sqref="P35:Q35">
    <cfRule type="cellIs" dxfId="55" priority="28" stopIfTrue="1" operator="greaterThan">
      <formula>$O$35</formula>
    </cfRule>
  </conditionalFormatting>
  <conditionalFormatting sqref="T10:T16">
    <cfRule type="cellIs" dxfId="54" priority="40" stopIfTrue="1" operator="greaterThan">
      <formula>$S10</formula>
    </cfRule>
  </conditionalFormatting>
  <conditionalFormatting sqref="T17">
    <cfRule type="cellIs" dxfId="53" priority="6" stopIfTrue="1" operator="greaterThan">
      <formula>$S$17</formula>
    </cfRule>
  </conditionalFormatting>
  <conditionalFormatting sqref="T18">
    <cfRule type="cellIs" dxfId="52" priority="5" stopIfTrue="1" operator="greaterThan">
      <formula>$S$18</formula>
    </cfRule>
  </conditionalFormatting>
  <conditionalFormatting sqref="T19">
    <cfRule type="cellIs" dxfId="51" priority="4" stopIfTrue="1" operator="greaterThan">
      <formula>$S$19</formula>
    </cfRule>
  </conditionalFormatting>
  <conditionalFormatting sqref="T29:T30">
    <cfRule type="cellIs" dxfId="50" priority="27" stopIfTrue="1" operator="greaterThan">
      <formula>$S29</formula>
    </cfRule>
  </conditionalFormatting>
  <conditionalFormatting sqref="T37:T40">
    <cfRule type="cellIs" dxfId="49" priority="13" stopIfTrue="1" operator="greaterThan">
      <formula>$S37</formula>
    </cfRule>
  </conditionalFormatting>
  <conditionalFormatting sqref="T27:U27">
    <cfRule type="cellIs" dxfId="48" priority="39" stopIfTrue="1" operator="greaterThan">
      <formula>$S27</formula>
    </cfRule>
  </conditionalFormatting>
  <conditionalFormatting sqref="T35:U35">
    <cfRule type="cellIs" dxfId="47" priority="26" stopIfTrue="1" operator="greaterThan">
      <formula>$S$35</formula>
    </cfRule>
  </conditionalFormatting>
  <conditionalFormatting sqref="T48:U48">
    <cfRule type="cellIs" dxfId="46" priority="12" stopIfTrue="1" operator="greaterThan">
      <formula>$S$48</formula>
    </cfRule>
  </conditionalFormatting>
  <conditionalFormatting sqref="X9:X10 X37">
    <cfRule type="cellIs" dxfId="45" priority="38" stopIfTrue="1" operator="greaterThan">
      <formula>$W9</formula>
    </cfRule>
  </conditionalFormatting>
  <conditionalFormatting sqref="X29">
    <cfRule type="cellIs" dxfId="44" priority="25" stopIfTrue="1" operator="greaterThan">
      <formula>$W29</formula>
    </cfRule>
  </conditionalFormatting>
  <conditionalFormatting sqref="X38">
    <cfRule type="cellIs" dxfId="43" priority="49" stopIfTrue="1" operator="greaterThan">
      <formula>$V38</formula>
    </cfRule>
  </conditionalFormatting>
  <conditionalFormatting sqref="X27:Y27">
    <cfRule type="cellIs" dxfId="42" priority="37" stopIfTrue="1" operator="greaterThan">
      <formula>$W27</formula>
    </cfRule>
  </conditionalFormatting>
  <conditionalFormatting sqref="X35:Y35">
    <cfRule type="cellIs" dxfId="41" priority="24" stopIfTrue="1" operator="greaterThan">
      <formula>$W35</formula>
    </cfRule>
  </conditionalFormatting>
  <conditionalFormatting sqref="X48:Y48">
    <cfRule type="cellIs" dxfId="40" priority="11" stopIfTrue="1" operator="greaterThan">
      <formula>$W48</formula>
    </cfRule>
  </conditionalFormatting>
  <conditionalFormatting sqref="AB9:AB18">
    <cfRule type="cellIs" dxfId="39" priority="36" stopIfTrue="1" operator="greaterThan">
      <formula>$AA9</formula>
    </cfRule>
  </conditionalFormatting>
  <conditionalFormatting sqref="AB29">
    <cfRule type="cellIs" dxfId="38" priority="23" stopIfTrue="1" operator="greaterThan">
      <formula>$AA29</formula>
    </cfRule>
  </conditionalFormatting>
  <conditionalFormatting sqref="AB37:AB40">
    <cfRule type="cellIs" dxfId="37" priority="1" stopIfTrue="1" operator="greaterThan">
      <formula>$AA37</formula>
    </cfRule>
  </conditionalFormatting>
  <conditionalFormatting sqref="AB27:AC27">
    <cfRule type="cellIs" dxfId="36" priority="35" stopIfTrue="1" operator="greaterThan">
      <formula>$AA27</formula>
    </cfRule>
  </conditionalFormatting>
  <conditionalFormatting sqref="AB35:AC35">
    <cfRule type="cellIs" dxfId="35" priority="22" stopIfTrue="1" operator="greaterThan">
      <formula>$AA35</formula>
    </cfRule>
  </conditionalFormatting>
  <conditionalFormatting sqref="AB48:AC48">
    <cfRule type="cellIs" dxfId="34" priority="9" stopIfTrue="1" operator="greaterThan">
      <formula>$AA$48</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823F-AB6E-47A6-9DA2-66C07BBA0DD1}">
  <sheetPr>
    <pageSetUpPr fitToPage="1"/>
  </sheetPr>
  <dimension ref="A1:AD49"/>
  <sheetViews>
    <sheetView showZeros="0" zoomScale="80" zoomScaleNormal="80" workbookViewId="0">
      <selection activeCell="AE11" sqref="AE11"/>
    </sheetView>
  </sheetViews>
  <sheetFormatPr defaultRowHeight="13"/>
  <cols>
    <col min="1" max="1" width="6.58203125" style="21" customWidth="1"/>
    <col min="2" max="2" width="9.58203125" style="21" customWidth="1"/>
    <col min="3" max="4" width="7.58203125" style="21" customWidth="1"/>
    <col min="5" max="5" width="2.58203125" style="21" customWidth="1"/>
    <col min="6" max="6" width="12" style="21" customWidth="1"/>
    <col min="7" max="8" width="7.58203125" style="21" customWidth="1"/>
    <col min="9" max="9" width="2.58203125" style="21" customWidth="1"/>
    <col min="10" max="10" width="9.75" style="21" customWidth="1"/>
    <col min="11" max="12" width="7.58203125" style="21" customWidth="1"/>
    <col min="13" max="13" width="2.58203125" style="21" customWidth="1"/>
    <col min="14" max="14" width="9.75" style="21" customWidth="1"/>
    <col min="15" max="16" width="7.58203125" style="21" customWidth="1"/>
    <col min="17" max="17" width="2.58203125" style="21" customWidth="1"/>
    <col min="18" max="18" width="9.75" style="21" customWidth="1"/>
    <col min="19" max="20" width="7.58203125" style="21" customWidth="1"/>
    <col min="21" max="21" width="2.58203125" style="21" customWidth="1"/>
    <col min="22" max="22" width="9.75" style="21" customWidth="1"/>
    <col min="23" max="24" width="7.58203125" style="21" customWidth="1"/>
    <col min="25" max="25" width="2.58203125" style="21" customWidth="1"/>
    <col min="26" max="26" width="9.83203125" style="21" customWidth="1"/>
    <col min="27" max="28" width="7.58203125" style="21" customWidth="1"/>
    <col min="29" max="29" width="2.58203125" style="21" customWidth="1"/>
    <col min="30" max="256" width="9" style="21"/>
    <col min="257" max="257" width="6.58203125" style="21" customWidth="1"/>
    <col min="258" max="258" width="9.58203125" style="21" customWidth="1"/>
    <col min="259" max="260" width="7.58203125" style="21" customWidth="1"/>
    <col min="261" max="261" width="2.58203125" style="21" customWidth="1"/>
    <col min="262" max="262" width="12" style="21" customWidth="1"/>
    <col min="263" max="264" width="7.58203125" style="21" customWidth="1"/>
    <col min="265" max="265" width="2.58203125" style="21" customWidth="1"/>
    <col min="266" max="266" width="9.75" style="21" customWidth="1"/>
    <col min="267" max="268" width="7.58203125" style="21" customWidth="1"/>
    <col min="269" max="269" width="2.58203125" style="21" customWidth="1"/>
    <col min="270" max="270" width="9.75" style="21" customWidth="1"/>
    <col min="271" max="272" width="7.58203125" style="21" customWidth="1"/>
    <col min="273" max="273" width="2.58203125" style="21" customWidth="1"/>
    <col min="274" max="274" width="9.75" style="21" customWidth="1"/>
    <col min="275" max="276" width="7.58203125" style="21" customWidth="1"/>
    <col min="277" max="277" width="2.58203125" style="21" customWidth="1"/>
    <col min="278" max="278" width="9.75" style="21" customWidth="1"/>
    <col min="279" max="280" width="7.58203125" style="21" customWidth="1"/>
    <col min="281" max="281" width="2.58203125" style="21" customWidth="1"/>
    <col min="282" max="282" width="9.83203125" style="21" customWidth="1"/>
    <col min="283" max="284" width="7.58203125" style="21" customWidth="1"/>
    <col min="285" max="285" width="2.58203125" style="21" customWidth="1"/>
    <col min="286" max="512" width="9" style="21"/>
    <col min="513" max="513" width="6.58203125" style="21" customWidth="1"/>
    <col min="514" max="514" width="9.58203125" style="21" customWidth="1"/>
    <col min="515" max="516" width="7.58203125" style="21" customWidth="1"/>
    <col min="517" max="517" width="2.58203125" style="21" customWidth="1"/>
    <col min="518" max="518" width="12" style="21" customWidth="1"/>
    <col min="519" max="520" width="7.58203125" style="21" customWidth="1"/>
    <col min="521" max="521" width="2.58203125" style="21" customWidth="1"/>
    <col min="522" max="522" width="9.75" style="21" customWidth="1"/>
    <col min="523" max="524" width="7.58203125" style="21" customWidth="1"/>
    <col min="525" max="525" width="2.58203125" style="21" customWidth="1"/>
    <col min="526" max="526" width="9.75" style="21" customWidth="1"/>
    <col min="527" max="528" width="7.58203125" style="21" customWidth="1"/>
    <col min="529" max="529" width="2.58203125" style="21" customWidth="1"/>
    <col min="530" max="530" width="9.75" style="21" customWidth="1"/>
    <col min="531" max="532" width="7.58203125" style="21" customWidth="1"/>
    <col min="533" max="533" width="2.58203125" style="21" customWidth="1"/>
    <col min="534" max="534" width="9.75" style="21" customWidth="1"/>
    <col min="535" max="536" width="7.58203125" style="21" customWidth="1"/>
    <col min="537" max="537" width="2.58203125" style="21" customWidth="1"/>
    <col min="538" max="538" width="9.83203125" style="21" customWidth="1"/>
    <col min="539" max="540" width="7.58203125" style="21" customWidth="1"/>
    <col min="541" max="541" width="2.58203125" style="21" customWidth="1"/>
    <col min="542" max="768" width="9" style="21"/>
    <col min="769" max="769" width="6.58203125" style="21" customWidth="1"/>
    <col min="770" max="770" width="9.58203125" style="21" customWidth="1"/>
    <col min="771" max="772" width="7.58203125" style="21" customWidth="1"/>
    <col min="773" max="773" width="2.58203125" style="21" customWidth="1"/>
    <col min="774" max="774" width="12" style="21" customWidth="1"/>
    <col min="775" max="776" width="7.58203125" style="21" customWidth="1"/>
    <col min="777" max="777" width="2.58203125" style="21" customWidth="1"/>
    <col min="778" max="778" width="9.75" style="21" customWidth="1"/>
    <col min="779" max="780" width="7.58203125" style="21" customWidth="1"/>
    <col min="781" max="781" width="2.58203125" style="21" customWidth="1"/>
    <col min="782" max="782" width="9.75" style="21" customWidth="1"/>
    <col min="783" max="784" width="7.58203125" style="21" customWidth="1"/>
    <col min="785" max="785" width="2.58203125" style="21" customWidth="1"/>
    <col min="786" max="786" width="9.75" style="21" customWidth="1"/>
    <col min="787" max="788" width="7.58203125" style="21" customWidth="1"/>
    <col min="789" max="789" width="2.58203125" style="21" customWidth="1"/>
    <col min="790" max="790" width="9.75" style="21" customWidth="1"/>
    <col min="791" max="792" width="7.58203125" style="21" customWidth="1"/>
    <col min="793" max="793" width="2.58203125" style="21" customWidth="1"/>
    <col min="794" max="794" width="9.83203125" style="21" customWidth="1"/>
    <col min="795" max="796" width="7.58203125" style="21" customWidth="1"/>
    <col min="797" max="797" width="2.58203125" style="21" customWidth="1"/>
    <col min="798" max="1024" width="9" style="21"/>
    <col min="1025" max="1025" width="6.58203125" style="21" customWidth="1"/>
    <col min="1026" max="1026" width="9.58203125" style="21" customWidth="1"/>
    <col min="1027" max="1028" width="7.58203125" style="21" customWidth="1"/>
    <col min="1029" max="1029" width="2.58203125" style="21" customWidth="1"/>
    <col min="1030" max="1030" width="12" style="21" customWidth="1"/>
    <col min="1031" max="1032" width="7.58203125" style="21" customWidth="1"/>
    <col min="1033" max="1033" width="2.58203125" style="21" customWidth="1"/>
    <col min="1034" max="1034" width="9.75" style="21" customWidth="1"/>
    <col min="1035" max="1036" width="7.58203125" style="21" customWidth="1"/>
    <col min="1037" max="1037" width="2.58203125" style="21" customWidth="1"/>
    <col min="1038" max="1038" width="9.75" style="21" customWidth="1"/>
    <col min="1039" max="1040" width="7.58203125" style="21" customWidth="1"/>
    <col min="1041" max="1041" width="2.58203125" style="21" customWidth="1"/>
    <col min="1042" max="1042" width="9.75" style="21" customWidth="1"/>
    <col min="1043" max="1044" width="7.58203125" style="21" customWidth="1"/>
    <col min="1045" max="1045" width="2.58203125" style="21" customWidth="1"/>
    <col min="1046" max="1046" width="9.75" style="21" customWidth="1"/>
    <col min="1047" max="1048" width="7.58203125" style="21" customWidth="1"/>
    <col min="1049" max="1049" width="2.58203125" style="21" customWidth="1"/>
    <col min="1050" max="1050" width="9.83203125" style="21" customWidth="1"/>
    <col min="1051" max="1052" width="7.58203125" style="21" customWidth="1"/>
    <col min="1053" max="1053" width="2.58203125" style="21" customWidth="1"/>
    <col min="1054" max="1280" width="9" style="21"/>
    <col min="1281" max="1281" width="6.58203125" style="21" customWidth="1"/>
    <col min="1282" max="1282" width="9.58203125" style="21" customWidth="1"/>
    <col min="1283" max="1284" width="7.58203125" style="21" customWidth="1"/>
    <col min="1285" max="1285" width="2.58203125" style="21" customWidth="1"/>
    <col min="1286" max="1286" width="12" style="21" customWidth="1"/>
    <col min="1287" max="1288" width="7.58203125" style="21" customWidth="1"/>
    <col min="1289" max="1289" width="2.58203125" style="21" customWidth="1"/>
    <col min="1290" max="1290" width="9.75" style="21" customWidth="1"/>
    <col min="1291" max="1292" width="7.58203125" style="21" customWidth="1"/>
    <col min="1293" max="1293" width="2.58203125" style="21" customWidth="1"/>
    <col min="1294" max="1294" width="9.75" style="21" customWidth="1"/>
    <col min="1295" max="1296" width="7.58203125" style="21" customWidth="1"/>
    <col min="1297" max="1297" width="2.58203125" style="21" customWidth="1"/>
    <col min="1298" max="1298" width="9.75" style="21" customWidth="1"/>
    <col min="1299" max="1300" width="7.58203125" style="21" customWidth="1"/>
    <col min="1301" max="1301" width="2.58203125" style="21" customWidth="1"/>
    <col min="1302" max="1302" width="9.75" style="21" customWidth="1"/>
    <col min="1303" max="1304" width="7.58203125" style="21" customWidth="1"/>
    <col min="1305" max="1305" width="2.58203125" style="21" customWidth="1"/>
    <col min="1306" max="1306" width="9.83203125" style="21" customWidth="1"/>
    <col min="1307" max="1308" width="7.58203125" style="21" customWidth="1"/>
    <col min="1309" max="1309" width="2.58203125" style="21" customWidth="1"/>
    <col min="1310" max="1536" width="9" style="21"/>
    <col min="1537" max="1537" width="6.58203125" style="21" customWidth="1"/>
    <col min="1538" max="1538" width="9.58203125" style="21" customWidth="1"/>
    <col min="1539" max="1540" width="7.58203125" style="21" customWidth="1"/>
    <col min="1541" max="1541" width="2.58203125" style="21" customWidth="1"/>
    <col min="1542" max="1542" width="12" style="21" customWidth="1"/>
    <col min="1543" max="1544" width="7.58203125" style="21" customWidth="1"/>
    <col min="1545" max="1545" width="2.58203125" style="21" customWidth="1"/>
    <col min="1546" max="1546" width="9.75" style="21" customWidth="1"/>
    <col min="1547" max="1548" width="7.58203125" style="21" customWidth="1"/>
    <col min="1549" max="1549" width="2.58203125" style="21" customWidth="1"/>
    <col min="1550" max="1550" width="9.75" style="21" customWidth="1"/>
    <col min="1551" max="1552" width="7.58203125" style="21" customWidth="1"/>
    <col min="1553" max="1553" width="2.58203125" style="21" customWidth="1"/>
    <col min="1554" max="1554" width="9.75" style="21" customWidth="1"/>
    <col min="1555" max="1556" width="7.58203125" style="21" customWidth="1"/>
    <col min="1557" max="1557" width="2.58203125" style="21" customWidth="1"/>
    <col min="1558" max="1558" width="9.75" style="21" customWidth="1"/>
    <col min="1559" max="1560" width="7.58203125" style="21" customWidth="1"/>
    <col min="1561" max="1561" width="2.58203125" style="21" customWidth="1"/>
    <col min="1562" max="1562" width="9.83203125" style="21" customWidth="1"/>
    <col min="1563" max="1564" width="7.58203125" style="21" customWidth="1"/>
    <col min="1565" max="1565" width="2.58203125" style="21" customWidth="1"/>
    <col min="1566" max="1792" width="9" style="21"/>
    <col min="1793" max="1793" width="6.58203125" style="21" customWidth="1"/>
    <col min="1794" max="1794" width="9.58203125" style="21" customWidth="1"/>
    <col min="1795" max="1796" width="7.58203125" style="21" customWidth="1"/>
    <col min="1797" max="1797" width="2.58203125" style="21" customWidth="1"/>
    <col min="1798" max="1798" width="12" style="21" customWidth="1"/>
    <col min="1799" max="1800" width="7.58203125" style="21" customWidth="1"/>
    <col min="1801" max="1801" width="2.58203125" style="21" customWidth="1"/>
    <col min="1802" max="1802" width="9.75" style="21" customWidth="1"/>
    <col min="1803" max="1804" width="7.58203125" style="21" customWidth="1"/>
    <col min="1805" max="1805" width="2.58203125" style="21" customWidth="1"/>
    <col min="1806" max="1806" width="9.75" style="21" customWidth="1"/>
    <col min="1807" max="1808" width="7.58203125" style="21" customWidth="1"/>
    <col min="1809" max="1809" width="2.58203125" style="21" customWidth="1"/>
    <col min="1810" max="1810" width="9.75" style="21" customWidth="1"/>
    <col min="1811" max="1812" width="7.58203125" style="21" customWidth="1"/>
    <col min="1813" max="1813" width="2.58203125" style="21" customWidth="1"/>
    <col min="1814" max="1814" width="9.75" style="21" customWidth="1"/>
    <col min="1815" max="1816" width="7.58203125" style="21" customWidth="1"/>
    <col min="1817" max="1817" width="2.58203125" style="21" customWidth="1"/>
    <col min="1818" max="1818" width="9.83203125" style="21" customWidth="1"/>
    <col min="1819" max="1820" width="7.58203125" style="21" customWidth="1"/>
    <col min="1821" max="1821" width="2.58203125" style="21" customWidth="1"/>
    <col min="1822" max="2048" width="9" style="21"/>
    <col min="2049" max="2049" width="6.58203125" style="21" customWidth="1"/>
    <col min="2050" max="2050" width="9.58203125" style="21" customWidth="1"/>
    <col min="2051" max="2052" width="7.58203125" style="21" customWidth="1"/>
    <col min="2053" max="2053" width="2.58203125" style="21" customWidth="1"/>
    <col min="2054" max="2054" width="12" style="21" customWidth="1"/>
    <col min="2055" max="2056" width="7.58203125" style="21" customWidth="1"/>
    <col min="2057" max="2057" width="2.58203125" style="21" customWidth="1"/>
    <col min="2058" max="2058" width="9.75" style="21" customWidth="1"/>
    <col min="2059" max="2060" width="7.58203125" style="21" customWidth="1"/>
    <col min="2061" max="2061" width="2.58203125" style="21" customWidth="1"/>
    <col min="2062" max="2062" width="9.75" style="21" customWidth="1"/>
    <col min="2063" max="2064" width="7.58203125" style="21" customWidth="1"/>
    <col min="2065" max="2065" width="2.58203125" style="21" customWidth="1"/>
    <col min="2066" max="2066" width="9.75" style="21" customWidth="1"/>
    <col min="2067" max="2068" width="7.58203125" style="21" customWidth="1"/>
    <col min="2069" max="2069" width="2.58203125" style="21" customWidth="1"/>
    <col min="2070" max="2070" width="9.75" style="21" customWidth="1"/>
    <col min="2071" max="2072" width="7.58203125" style="21" customWidth="1"/>
    <col min="2073" max="2073" width="2.58203125" style="21" customWidth="1"/>
    <col min="2074" max="2074" width="9.83203125" style="21" customWidth="1"/>
    <col min="2075" max="2076" width="7.58203125" style="21" customWidth="1"/>
    <col min="2077" max="2077" width="2.58203125" style="21" customWidth="1"/>
    <col min="2078" max="2304" width="9" style="21"/>
    <col min="2305" max="2305" width="6.58203125" style="21" customWidth="1"/>
    <col min="2306" max="2306" width="9.58203125" style="21" customWidth="1"/>
    <col min="2307" max="2308" width="7.58203125" style="21" customWidth="1"/>
    <col min="2309" max="2309" width="2.58203125" style="21" customWidth="1"/>
    <col min="2310" max="2310" width="12" style="21" customWidth="1"/>
    <col min="2311" max="2312" width="7.58203125" style="21" customWidth="1"/>
    <col min="2313" max="2313" width="2.58203125" style="21" customWidth="1"/>
    <col min="2314" max="2314" width="9.75" style="21" customWidth="1"/>
    <col min="2315" max="2316" width="7.58203125" style="21" customWidth="1"/>
    <col min="2317" max="2317" width="2.58203125" style="21" customWidth="1"/>
    <col min="2318" max="2318" width="9.75" style="21" customWidth="1"/>
    <col min="2319" max="2320" width="7.58203125" style="21" customWidth="1"/>
    <col min="2321" max="2321" width="2.58203125" style="21" customWidth="1"/>
    <col min="2322" max="2322" width="9.75" style="21" customWidth="1"/>
    <col min="2323" max="2324" width="7.58203125" style="21" customWidth="1"/>
    <col min="2325" max="2325" width="2.58203125" style="21" customWidth="1"/>
    <col min="2326" max="2326" width="9.75" style="21" customWidth="1"/>
    <col min="2327" max="2328" width="7.58203125" style="21" customWidth="1"/>
    <col min="2329" max="2329" width="2.58203125" style="21" customWidth="1"/>
    <col min="2330" max="2330" width="9.83203125" style="21" customWidth="1"/>
    <col min="2331" max="2332" width="7.58203125" style="21" customWidth="1"/>
    <col min="2333" max="2333" width="2.58203125" style="21" customWidth="1"/>
    <col min="2334" max="2560" width="9" style="21"/>
    <col min="2561" max="2561" width="6.58203125" style="21" customWidth="1"/>
    <col min="2562" max="2562" width="9.58203125" style="21" customWidth="1"/>
    <col min="2563" max="2564" width="7.58203125" style="21" customWidth="1"/>
    <col min="2565" max="2565" width="2.58203125" style="21" customWidth="1"/>
    <col min="2566" max="2566" width="12" style="21" customWidth="1"/>
    <col min="2567" max="2568" width="7.58203125" style="21" customWidth="1"/>
    <col min="2569" max="2569" width="2.58203125" style="21" customWidth="1"/>
    <col min="2570" max="2570" width="9.75" style="21" customWidth="1"/>
    <col min="2571" max="2572" width="7.58203125" style="21" customWidth="1"/>
    <col min="2573" max="2573" width="2.58203125" style="21" customWidth="1"/>
    <col min="2574" max="2574" width="9.75" style="21" customWidth="1"/>
    <col min="2575" max="2576" width="7.58203125" style="21" customWidth="1"/>
    <col min="2577" max="2577" width="2.58203125" style="21" customWidth="1"/>
    <col min="2578" max="2578" width="9.75" style="21" customWidth="1"/>
    <col min="2579" max="2580" width="7.58203125" style="21" customWidth="1"/>
    <col min="2581" max="2581" width="2.58203125" style="21" customWidth="1"/>
    <col min="2582" max="2582" width="9.75" style="21" customWidth="1"/>
    <col min="2583" max="2584" width="7.58203125" style="21" customWidth="1"/>
    <col min="2585" max="2585" width="2.58203125" style="21" customWidth="1"/>
    <col min="2586" max="2586" width="9.83203125" style="21" customWidth="1"/>
    <col min="2587" max="2588" width="7.58203125" style="21" customWidth="1"/>
    <col min="2589" max="2589" width="2.58203125" style="21" customWidth="1"/>
    <col min="2590" max="2816" width="9" style="21"/>
    <col min="2817" max="2817" width="6.58203125" style="21" customWidth="1"/>
    <col min="2818" max="2818" width="9.58203125" style="21" customWidth="1"/>
    <col min="2819" max="2820" width="7.58203125" style="21" customWidth="1"/>
    <col min="2821" max="2821" width="2.58203125" style="21" customWidth="1"/>
    <col min="2822" max="2822" width="12" style="21" customWidth="1"/>
    <col min="2823" max="2824" width="7.58203125" style="21" customWidth="1"/>
    <col min="2825" max="2825" width="2.58203125" style="21" customWidth="1"/>
    <col min="2826" max="2826" width="9.75" style="21" customWidth="1"/>
    <col min="2827" max="2828" width="7.58203125" style="21" customWidth="1"/>
    <col min="2829" max="2829" width="2.58203125" style="21" customWidth="1"/>
    <col min="2830" max="2830" width="9.75" style="21" customWidth="1"/>
    <col min="2831" max="2832" width="7.58203125" style="21" customWidth="1"/>
    <col min="2833" max="2833" width="2.58203125" style="21" customWidth="1"/>
    <col min="2834" max="2834" width="9.75" style="21" customWidth="1"/>
    <col min="2835" max="2836" width="7.58203125" style="21" customWidth="1"/>
    <col min="2837" max="2837" width="2.58203125" style="21" customWidth="1"/>
    <col min="2838" max="2838" width="9.75" style="21" customWidth="1"/>
    <col min="2839" max="2840" width="7.58203125" style="21" customWidth="1"/>
    <col min="2841" max="2841" width="2.58203125" style="21" customWidth="1"/>
    <col min="2842" max="2842" width="9.83203125" style="21" customWidth="1"/>
    <col min="2843" max="2844" width="7.58203125" style="21" customWidth="1"/>
    <col min="2845" max="2845" width="2.58203125" style="21" customWidth="1"/>
    <col min="2846" max="3072" width="9" style="21"/>
    <col min="3073" max="3073" width="6.58203125" style="21" customWidth="1"/>
    <col min="3074" max="3074" width="9.58203125" style="21" customWidth="1"/>
    <col min="3075" max="3076" width="7.58203125" style="21" customWidth="1"/>
    <col min="3077" max="3077" width="2.58203125" style="21" customWidth="1"/>
    <col min="3078" max="3078" width="12" style="21" customWidth="1"/>
    <col min="3079" max="3080" width="7.58203125" style="21" customWidth="1"/>
    <col min="3081" max="3081" width="2.58203125" style="21" customWidth="1"/>
    <col min="3082" max="3082" width="9.75" style="21" customWidth="1"/>
    <col min="3083" max="3084" width="7.58203125" style="21" customWidth="1"/>
    <col min="3085" max="3085" width="2.58203125" style="21" customWidth="1"/>
    <col min="3086" max="3086" width="9.75" style="21" customWidth="1"/>
    <col min="3087" max="3088" width="7.58203125" style="21" customWidth="1"/>
    <col min="3089" max="3089" width="2.58203125" style="21" customWidth="1"/>
    <col min="3090" max="3090" width="9.75" style="21" customWidth="1"/>
    <col min="3091" max="3092" width="7.58203125" style="21" customWidth="1"/>
    <col min="3093" max="3093" width="2.58203125" style="21" customWidth="1"/>
    <col min="3094" max="3094" width="9.75" style="21" customWidth="1"/>
    <col min="3095" max="3096" width="7.58203125" style="21" customWidth="1"/>
    <col min="3097" max="3097" width="2.58203125" style="21" customWidth="1"/>
    <col min="3098" max="3098" width="9.83203125" style="21" customWidth="1"/>
    <col min="3099" max="3100" width="7.58203125" style="21" customWidth="1"/>
    <col min="3101" max="3101" width="2.58203125" style="21" customWidth="1"/>
    <col min="3102" max="3328" width="9" style="21"/>
    <col min="3329" max="3329" width="6.58203125" style="21" customWidth="1"/>
    <col min="3330" max="3330" width="9.58203125" style="21" customWidth="1"/>
    <col min="3331" max="3332" width="7.58203125" style="21" customWidth="1"/>
    <col min="3333" max="3333" width="2.58203125" style="21" customWidth="1"/>
    <col min="3334" max="3334" width="12" style="21" customWidth="1"/>
    <col min="3335" max="3336" width="7.58203125" style="21" customWidth="1"/>
    <col min="3337" max="3337" width="2.58203125" style="21" customWidth="1"/>
    <col min="3338" max="3338" width="9.75" style="21" customWidth="1"/>
    <col min="3339" max="3340" width="7.58203125" style="21" customWidth="1"/>
    <col min="3341" max="3341" width="2.58203125" style="21" customWidth="1"/>
    <col min="3342" max="3342" width="9.75" style="21" customWidth="1"/>
    <col min="3343" max="3344" width="7.58203125" style="21" customWidth="1"/>
    <col min="3345" max="3345" width="2.58203125" style="21" customWidth="1"/>
    <col min="3346" max="3346" width="9.75" style="21" customWidth="1"/>
    <col min="3347" max="3348" width="7.58203125" style="21" customWidth="1"/>
    <col min="3349" max="3349" width="2.58203125" style="21" customWidth="1"/>
    <col min="3350" max="3350" width="9.75" style="21" customWidth="1"/>
    <col min="3351" max="3352" width="7.58203125" style="21" customWidth="1"/>
    <col min="3353" max="3353" width="2.58203125" style="21" customWidth="1"/>
    <col min="3354" max="3354" width="9.83203125" style="21" customWidth="1"/>
    <col min="3355" max="3356" width="7.58203125" style="21" customWidth="1"/>
    <col min="3357" max="3357" width="2.58203125" style="21" customWidth="1"/>
    <col min="3358" max="3584" width="9" style="21"/>
    <col min="3585" max="3585" width="6.58203125" style="21" customWidth="1"/>
    <col min="3586" max="3586" width="9.58203125" style="21" customWidth="1"/>
    <col min="3587" max="3588" width="7.58203125" style="21" customWidth="1"/>
    <col min="3589" max="3589" width="2.58203125" style="21" customWidth="1"/>
    <col min="3590" max="3590" width="12" style="21" customWidth="1"/>
    <col min="3591" max="3592" width="7.58203125" style="21" customWidth="1"/>
    <col min="3593" max="3593" width="2.58203125" style="21" customWidth="1"/>
    <col min="3594" max="3594" width="9.75" style="21" customWidth="1"/>
    <col min="3595" max="3596" width="7.58203125" style="21" customWidth="1"/>
    <col min="3597" max="3597" width="2.58203125" style="21" customWidth="1"/>
    <col min="3598" max="3598" width="9.75" style="21" customWidth="1"/>
    <col min="3599" max="3600" width="7.58203125" style="21" customWidth="1"/>
    <col min="3601" max="3601" width="2.58203125" style="21" customWidth="1"/>
    <col min="3602" max="3602" width="9.75" style="21" customWidth="1"/>
    <col min="3603" max="3604" width="7.58203125" style="21" customWidth="1"/>
    <col min="3605" max="3605" width="2.58203125" style="21" customWidth="1"/>
    <col min="3606" max="3606" width="9.75" style="21" customWidth="1"/>
    <col min="3607" max="3608" width="7.58203125" style="21" customWidth="1"/>
    <col min="3609" max="3609" width="2.58203125" style="21" customWidth="1"/>
    <col min="3610" max="3610" width="9.83203125" style="21" customWidth="1"/>
    <col min="3611" max="3612" width="7.58203125" style="21" customWidth="1"/>
    <col min="3613" max="3613" width="2.58203125" style="21" customWidth="1"/>
    <col min="3614" max="3840" width="9" style="21"/>
    <col min="3841" max="3841" width="6.58203125" style="21" customWidth="1"/>
    <col min="3842" max="3842" width="9.58203125" style="21" customWidth="1"/>
    <col min="3843" max="3844" width="7.58203125" style="21" customWidth="1"/>
    <col min="3845" max="3845" width="2.58203125" style="21" customWidth="1"/>
    <col min="3846" max="3846" width="12" style="21" customWidth="1"/>
    <col min="3847" max="3848" width="7.58203125" style="21" customWidth="1"/>
    <col min="3849" max="3849" width="2.58203125" style="21" customWidth="1"/>
    <col min="3850" max="3850" width="9.75" style="21" customWidth="1"/>
    <col min="3851" max="3852" width="7.58203125" style="21" customWidth="1"/>
    <col min="3853" max="3853" width="2.58203125" style="21" customWidth="1"/>
    <col min="3854" max="3854" width="9.75" style="21" customWidth="1"/>
    <col min="3855" max="3856" width="7.58203125" style="21" customWidth="1"/>
    <col min="3857" max="3857" width="2.58203125" style="21" customWidth="1"/>
    <col min="3858" max="3858" width="9.75" style="21" customWidth="1"/>
    <col min="3859" max="3860" width="7.58203125" style="21" customWidth="1"/>
    <col min="3861" max="3861" width="2.58203125" style="21" customWidth="1"/>
    <col min="3862" max="3862" width="9.75" style="21" customWidth="1"/>
    <col min="3863" max="3864" width="7.58203125" style="21" customWidth="1"/>
    <col min="3865" max="3865" width="2.58203125" style="21" customWidth="1"/>
    <col min="3866" max="3866" width="9.83203125" style="21" customWidth="1"/>
    <col min="3867" max="3868" width="7.58203125" style="21" customWidth="1"/>
    <col min="3869" max="3869" width="2.58203125" style="21" customWidth="1"/>
    <col min="3870" max="4096" width="9" style="21"/>
    <col min="4097" max="4097" width="6.58203125" style="21" customWidth="1"/>
    <col min="4098" max="4098" width="9.58203125" style="21" customWidth="1"/>
    <col min="4099" max="4100" width="7.58203125" style="21" customWidth="1"/>
    <col min="4101" max="4101" width="2.58203125" style="21" customWidth="1"/>
    <col min="4102" max="4102" width="12" style="21" customWidth="1"/>
    <col min="4103" max="4104" width="7.58203125" style="21" customWidth="1"/>
    <col min="4105" max="4105" width="2.58203125" style="21" customWidth="1"/>
    <col min="4106" max="4106" width="9.75" style="21" customWidth="1"/>
    <col min="4107" max="4108" width="7.58203125" style="21" customWidth="1"/>
    <col min="4109" max="4109" width="2.58203125" style="21" customWidth="1"/>
    <col min="4110" max="4110" width="9.75" style="21" customWidth="1"/>
    <col min="4111" max="4112" width="7.58203125" style="21" customWidth="1"/>
    <col min="4113" max="4113" width="2.58203125" style="21" customWidth="1"/>
    <col min="4114" max="4114" width="9.75" style="21" customWidth="1"/>
    <col min="4115" max="4116" width="7.58203125" style="21" customWidth="1"/>
    <col min="4117" max="4117" width="2.58203125" style="21" customWidth="1"/>
    <col min="4118" max="4118" width="9.75" style="21" customWidth="1"/>
    <col min="4119" max="4120" width="7.58203125" style="21" customWidth="1"/>
    <col min="4121" max="4121" width="2.58203125" style="21" customWidth="1"/>
    <col min="4122" max="4122" width="9.83203125" style="21" customWidth="1"/>
    <col min="4123" max="4124" width="7.58203125" style="21" customWidth="1"/>
    <col min="4125" max="4125" width="2.58203125" style="21" customWidth="1"/>
    <col min="4126" max="4352" width="9" style="21"/>
    <col min="4353" max="4353" width="6.58203125" style="21" customWidth="1"/>
    <col min="4354" max="4354" width="9.58203125" style="21" customWidth="1"/>
    <col min="4355" max="4356" width="7.58203125" style="21" customWidth="1"/>
    <col min="4357" max="4357" width="2.58203125" style="21" customWidth="1"/>
    <col min="4358" max="4358" width="12" style="21" customWidth="1"/>
    <col min="4359" max="4360" width="7.58203125" style="21" customWidth="1"/>
    <col min="4361" max="4361" width="2.58203125" style="21" customWidth="1"/>
    <col min="4362" max="4362" width="9.75" style="21" customWidth="1"/>
    <col min="4363" max="4364" width="7.58203125" style="21" customWidth="1"/>
    <col min="4365" max="4365" width="2.58203125" style="21" customWidth="1"/>
    <col min="4366" max="4366" width="9.75" style="21" customWidth="1"/>
    <col min="4367" max="4368" width="7.58203125" style="21" customWidth="1"/>
    <col min="4369" max="4369" width="2.58203125" style="21" customWidth="1"/>
    <col min="4370" max="4370" width="9.75" style="21" customWidth="1"/>
    <col min="4371" max="4372" width="7.58203125" style="21" customWidth="1"/>
    <col min="4373" max="4373" width="2.58203125" style="21" customWidth="1"/>
    <col min="4374" max="4374" width="9.75" style="21" customWidth="1"/>
    <col min="4375" max="4376" width="7.58203125" style="21" customWidth="1"/>
    <col min="4377" max="4377" width="2.58203125" style="21" customWidth="1"/>
    <col min="4378" max="4378" width="9.83203125" style="21" customWidth="1"/>
    <col min="4379" max="4380" width="7.58203125" style="21" customWidth="1"/>
    <col min="4381" max="4381" width="2.58203125" style="21" customWidth="1"/>
    <col min="4382" max="4608" width="9" style="21"/>
    <col min="4609" max="4609" width="6.58203125" style="21" customWidth="1"/>
    <col min="4610" max="4610" width="9.58203125" style="21" customWidth="1"/>
    <col min="4611" max="4612" width="7.58203125" style="21" customWidth="1"/>
    <col min="4613" max="4613" width="2.58203125" style="21" customWidth="1"/>
    <col min="4614" max="4614" width="12" style="21" customWidth="1"/>
    <col min="4615" max="4616" width="7.58203125" style="21" customWidth="1"/>
    <col min="4617" max="4617" width="2.58203125" style="21" customWidth="1"/>
    <col min="4618" max="4618" width="9.75" style="21" customWidth="1"/>
    <col min="4619" max="4620" width="7.58203125" style="21" customWidth="1"/>
    <col min="4621" max="4621" width="2.58203125" style="21" customWidth="1"/>
    <col min="4622" max="4622" width="9.75" style="21" customWidth="1"/>
    <col min="4623" max="4624" width="7.58203125" style="21" customWidth="1"/>
    <col min="4625" max="4625" width="2.58203125" style="21" customWidth="1"/>
    <col min="4626" max="4626" width="9.75" style="21" customWidth="1"/>
    <col min="4627" max="4628" width="7.58203125" style="21" customWidth="1"/>
    <col min="4629" max="4629" width="2.58203125" style="21" customWidth="1"/>
    <col min="4630" max="4630" width="9.75" style="21" customWidth="1"/>
    <col min="4631" max="4632" width="7.58203125" style="21" customWidth="1"/>
    <col min="4633" max="4633" width="2.58203125" style="21" customWidth="1"/>
    <col min="4634" max="4634" width="9.83203125" style="21" customWidth="1"/>
    <col min="4635" max="4636" width="7.58203125" style="21" customWidth="1"/>
    <col min="4637" max="4637" width="2.58203125" style="21" customWidth="1"/>
    <col min="4638" max="4864" width="9" style="21"/>
    <col min="4865" max="4865" width="6.58203125" style="21" customWidth="1"/>
    <col min="4866" max="4866" width="9.58203125" style="21" customWidth="1"/>
    <col min="4867" max="4868" width="7.58203125" style="21" customWidth="1"/>
    <col min="4869" max="4869" width="2.58203125" style="21" customWidth="1"/>
    <col min="4870" max="4870" width="12" style="21" customWidth="1"/>
    <col min="4871" max="4872" width="7.58203125" style="21" customWidth="1"/>
    <col min="4873" max="4873" width="2.58203125" style="21" customWidth="1"/>
    <col min="4874" max="4874" width="9.75" style="21" customWidth="1"/>
    <col min="4875" max="4876" width="7.58203125" style="21" customWidth="1"/>
    <col min="4877" max="4877" width="2.58203125" style="21" customWidth="1"/>
    <col min="4878" max="4878" width="9.75" style="21" customWidth="1"/>
    <col min="4879" max="4880" width="7.58203125" style="21" customWidth="1"/>
    <col min="4881" max="4881" width="2.58203125" style="21" customWidth="1"/>
    <col min="4882" max="4882" width="9.75" style="21" customWidth="1"/>
    <col min="4883" max="4884" width="7.58203125" style="21" customWidth="1"/>
    <col min="4885" max="4885" width="2.58203125" style="21" customWidth="1"/>
    <col min="4886" max="4886" width="9.75" style="21" customWidth="1"/>
    <col min="4887" max="4888" width="7.58203125" style="21" customWidth="1"/>
    <col min="4889" max="4889" width="2.58203125" style="21" customWidth="1"/>
    <col min="4890" max="4890" width="9.83203125" style="21" customWidth="1"/>
    <col min="4891" max="4892" width="7.58203125" style="21" customWidth="1"/>
    <col min="4893" max="4893" width="2.58203125" style="21" customWidth="1"/>
    <col min="4894" max="5120" width="9" style="21"/>
    <col min="5121" max="5121" width="6.58203125" style="21" customWidth="1"/>
    <col min="5122" max="5122" width="9.58203125" style="21" customWidth="1"/>
    <col min="5123" max="5124" width="7.58203125" style="21" customWidth="1"/>
    <col min="5125" max="5125" width="2.58203125" style="21" customWidth="1"/>
    <col min="5126" max="5126" width="12" style="21" customWidth="1"/>
    <col min="5127" max="5128" width="7.58203125" style="21" customWidth="1"/>
    <col min="5129" max="5129" width="2.58203125" style="21" customWidth="1"/>
    <col min="5130" max="5130" width="9.75" style="21" customWidth="1"/>
    <col min="5131" max="5132" width="7.58203125" style="21" customWidth="1"/>
    <col min="5133" max="5133" width="2.58203125" style="21" customWidth="1"/>
    <col min="5134" max="5134" width="9.75" style="21" customWidth="1"/>
    <col min="5135" max="5136" width="7.58203125" style="21" customWidth="1"/>
    <col min="5137" max="5137" width="2.58203125" style="21" customWidth="1"/>
    <col min="5138" max="5138" width="9.75" style="21" customWidth="1"/>
    <col min="5139" max="5140" width="7.58203125" style="21" customWidth="1"/>
    <col min="5141" max="5141" width="2.58203125" style="21" customWidth="1"/>
    <col min="5142" max="5142" width="9.75" style="21" customWidth="1"/>
    <col min="5143" max="5144" width="7.58203125" style="21" customWidth="1"/>
    <col min="5145" max="5145" width="2.58203125" style="21" customWidth="1"/>
    <col min="5146" max="5146" width="9.83203125" style="21" customWidth="1"/>
    <col min="5147" max="5148" width="7.58203125" style="21" customWidth="1"/>
    <col min="5149" max="5149" width="2.58203125" style="21" customWidth="1"/>
    <col min="5150" max="5376" width="9" style="21"/>
    <col min="5377" max="5377" width="6.58203125" style="21" customWidth="1"/>
    <col min="5378" max="5378" width="9.58203125" style="21" customWidth="1"/>
    <col min="5379" max="5380" width="7.58203125" style="21" customWidth="1"/>
    <col min="5381" max="5381" width="2.58203125" style="21" customWidth="1"/>
    <col min="5382" max="5382" width="12" style="21" customWidth="1"/>
    <col min="5383" max="5384" width="7.58203125" style="21" customWidth="1"/>
    <col min="5385" max="5385" width="2.58203125" style="21" customWidth="1"/>
    <col min="5386" max="5386" width="9.75" style="21" customWidth="1"/>
    <col min="5387" max="5388" width="7.58203125" style="21" customWidth="1"/>
    <col min="5389" max="5389" width="2.58203125" style="21" customWidth="1"/>
    <col min="5390" max="5390" width="9.75" style="21" customWidth="1"/>
    <col min="5391" max="5392" width="7.58203125" style="21" customWidth="1"/>
    <col min="5393" max="5393" width="2.58203125" style="21" customWidth="1"/>
    <col min="5394" max="5394" width="9.75" style="21" customWidth="1"/>
    <col min="5395" max="5396" width="7.58203125" style="21" customWidth="1"/>
    <col min="5397" max="5397" width="2.58203125" style="21" customWidth="1"/>
    <col min="5398" max="5398" width="9.75" style="21" customWidth="1"/>
    <col min="5399" max="5400" width="7.58203125" style="21" customWidth="1"/>
    <col min="5401" max="5401" width="2.58203125" style="21" customWidth="1"/>
    <col min="5402" max="5402" width="9.83203125" style="21" customWidth="1"/>
    <col min="5403" max="5404" width="7.58203125" style="21" customWidth="1"/>
    <col min="5405" max="5405" width="2.58203125" style="21" customWidth="1"/>
    <col min="5406" max="5632" width="9" style="21"/>
    <col min="5633" max="5633" width="6.58203125" style="21" customWidth="1"/>
    <col min="5634" max="5634" width="9.58203125" style="21" customWidth="1"/>
    <col min="5635" max="5636" width="7.58203125" style="21" customWidth="1"/>
    <col min="5637" max="5637" width="2.58203125" style="21" customWidth="1"/>
    <col min="5638" max="5638" width="12" style="21" customWidth="1"/>
    <col min="5639" max="5640" width="7.58203125" style="21" customWidth="1"/>
    <col min="5641" max="5641" width="2.58203125" style="21" customWidth="1"/>
    <col min="5642" max="5642" width="9.75" style="21" customWidth="1"/>
    <col min="5643" max="5644" width="7.58203125" style="21" customWidth="1"/>
    <col min="5645" max="5645" width="2.58203125" style="21" customWidth="1"/>
    <col min="5646" max="5646" width="9.75" style="21" customWidth="1"/>
    <col min="5647" max="5648" width="7.58203125" style="21" customWidth="1"/>
    <col min="5649" max="5649" width="2.58203125" style="21" customWidth="1"/>
    <col min="5650" max="5650" width="9.75" style="21" customWidth="1"/>
    <col min="5651" max="5652" width="7.58203125" style="21" customWidth="1"/>
    <col min="5653" max="5653" width="2.58203125" style="21" customWidth="1"/>
    <col min="5654" max="5654" width="9.75" style="21" customWidth="1"/>
    <col min="5655" max="5656" width="7.58203125" style="21" customWidth="1"/>
    <col min="5657" max="5657" width="2.58203125" style="21" customWidth="1"/>
    <col min="5658" max="5658" width="9.83203125" style="21" customWidth="1"/>
    <col min="5659" max="5660" width="7.58203125" style="21" customWidth="1"/>
    <col min="5661" max="5661" width="2.58203125" style="21" customWidth="1"/>
    <col min="5662" max="5888" width="9" style="21"/>
    <col min="5889" max="5889" width="6.58203125" style="21" customWidth="1"/>
    <col min="5890" max="5890" width="9.58203125" style="21" customWidth="1"/>
    <col min="5891" max="5892" width="7.58203125" style="21" customWidth="1"/>
    <col min="5893" max="5893" width="2.58203125" style="21" customWidth="1"/>
    <col min="5894" max="5894" width="12" style="21" customWidth="1"/>
    <col min="5895" max="5896" width="7.58203125" style="21" customWidth="1"/>
    <col min="5897" max="5897" width="2.58203125" style="21" customWidth="1"/>
    <col min="5898" max="5898" width="9.75" style="21" customWidth="1"/>
    <col min="5899" max="5900" width="7.58203125" style="21" customWidth="1"/>
    <col min="5901" max="5901" width="2.58203125" style="21" customWidth="1"/>
    <col min="5902" max="5902" width="9.75" style="21" customWidth="1"/>
    <col min="5903" max="5904" width="7.58203125" style="21" customWidth="1"/>
    <col min="5905" max="5905" width="2.58203125" style="21" customWidth="1"/>
    <col min="5906" max="5906" width="9.75" style="21" customWidth="1"/>
    <col min="5907" max="5908" width="7.58203125" style="21" customWidth="1"/>
    <col min="5909" max="5909" width="2.58203125" style="21" customWidth="1"/>
    <col min="5910" max="5910" width="9.75" style="21" customWidth="1"/>
    <col min="5911" max="5912" width="7.58203125" style="21" customWidth="1"/>
    <col min="5913" max="5913" width="2.58203125" style="21" customWidth="1"/>
    <col min="5914" max="5914" width="9.83203125" style="21" customWidth="1"/>
    <col min="5915" max="5916" width="7.58203125" style="21" customWidth="1"/>
    <col min="5917" max="5917" width="2.58203125" style="21" customWidth="1"/>
    <col min="5918" max="6144" width="9" style="21"/>
    <col min="6145" max="6145" width="6.58203125" style="21" customWidth="1"/>
    <col min="6146" max="6146" width="9.58203125" style="21" customWidth="1"/>
    <col min="6147" max="6148" width="7.58203125" style="21" customWidth="1"/>
    <col min="6149" max="6149" width="2.58203125" style="21" customWidth="1"/>
    <col min="6150" max="6150" width="12" style="21" customWidth="1"/>
    <col min="6151" max="6152" width="7.58203125" style="21" customWidth="1"/>
    <col min="6153" max="6153" width="2.58203125" style="21" customWidth="1"/>
    <col min="6154" max="6154" width="9.75" style="21" customWidth="1"/>
    <col min="6155" max="6156" width="7.58203125" style="21" customWidth="1"/>
    <col min="6157" max="6157" width="2.58203125" style="21" customWidth="1"/>
    <col min="6158" max="6158" width="9.75" style="21" customWidth="1"/>
    <col min="6159" max="6160" width="7.58203125" style="21" customWidth="1"/>
    <col min="6161" max="6161" width="2.58203125" style="21" customWidth="1"/>
    <col min="6162" max="6162" width="9.75" style="21" customWidth="1"/>
    <col min="6163" max="6164" width="7.58203125" style="21" customWidth="1"/>
    <col min="6165" max="6165" width="2.58203125" style="21" customWidth="1"/>
    <col min="6166" max="6166" width="9.75" style="21" customWidth="1"/>
    <col min="6167" max="6168" width="7.58203125" style="21" customWidth="1"/>
    <col min="6169" max="6169" width="2.58203125" style="21" customWidth="1"/>
    <col min="6170" max="6170" width="9.83203125" style="21" customWidth="1"/>
    <col min="6171" max="6172" width="7.58203125" style="21" customWidth="1"/>
    <col min="6173" max="6173" width="2.58203125" style="21" customWidth="1"/>
    <col min="6174" max="6400" width="9" style="21"/>
    <col min="6401" max="6401" width="6.58203125" style="21" customWidth="1"/>
    <col min="6402" max="6402" width="9.58203125" style="21" customWidth="1"/>
    <col min="6403" max="6404" width="7.58203125" style="21" customWidth="1"/>
    <col min="6405" max="6405" width="2.58203125" style="21" customWidth="1"/>
    <col min="6406" max="6406" width="12" style="21" customWidth="1"/>
    <col min="6407" max="6408" width="7.58203125" style="21" customWidth="1"/>
    <col min="6409" max="6409" width="2.58203125" style="21" customWidth="1"/>
    <col min="6410" max="6410" width="9.75" style="21" customWidth="1"/>
    <col min="6411" max="6412" width="7.58203125" style="21" customWidth="1"/>
    <col min="6413" max="6413" width="2.58203125" style="21" customWidth="1"/>
    <col min="6414" max="6414" width="9.75" style="21" customWidth="1"/>
    <col min="6415" max="6416" width="7.58203125" style="21" customWidth="1"/>
    <col min="6417" max="6417" width="2.58203125" style="21" customWidth="1"/>
    <col min="6418" max="6418" width="9.75" style="21" customWidth="1"/>
    <col min="6419" max="6420" width="7.58203125" style="21" customWidth="1"/>
    <col min="6421" max="6421" width="2.58203125" style="21" customWidth="1"/>
    <col min="6422" max="6422" width="9.75" style="21" customWidth="1"/>
    <col min="6423" max="6424" width="7.58203125" style="21" customWidth="1"/>
    <col min="6425" max="6425" width="2.58203125" style="21" customWidth="1"/>
    <col min="6426" max="6426" width="9.83203125" style="21" customWidth="1"/>
    <col min="6427" max="6428" width="7.58203125" style="21" customWidth="1"/>
    <col min="6429" max="6429" width="2.58203125" style="21" customWidth="1"/>
    <col min="6430" max="6656" width="9" style="21"/>
    <col min="6657" max="6657" width="6.58203125" style="21" customWidth="1"/>
    <col min="6658" max="6658" width="9.58203125" style="21" customWidth="1"/>
    <col min="6659" max="6660" width="7.58203125" style="21" customWidth="1"/>
    <col min="6661" max="6661" width="2.58203125" style="21" customWidth="1"/>
    <col min="6662" max="6662" width="12" style="21" customWidth="1"/>
    <col min="6663" max="6664" width="7.58203125" style="21" customWidth="1"/>
    <col min="6665" max="6665" width="2.58203125" style="21" customWidth="1"/>
    <col min="6666" max="6666" width="9.75" style="21" customWidth="1"/>
    <col min="6667" max="6668" width="7.58203125" style="21" customWidth="1"/>
    <col min="6669" max="6669" width="2.58203125" style="21" customWidth="1"/>
    <col min="6670" max="6670" width="9.75" style="21" customWidth="1"/>
    <col min="6671" max="6672" width="7.58203125" style="21" customWidth="1"/>
    <col min="6673" max="6673" width="2.58203125" style="21" customWidth="1"/>
    <col min="6674" max="6674" width="9.75" style="21" customWidth="1"/>
    <col min="6675" max="6676" width="7.58203125" style="21" customWidth="1"/>
    <col min="6677" max="6677" width="2.58203125" style="21" customWidth="1"/>
    <col min="6678" max="6678" width="9.75" style="21" customWidth="1"/>
    <col min="6679" max="6680" width="7.58203125" style="21" customWidth="1"/>
    <col min="6681" max="6681" width="2.58203125" style="21" customWidth="1"/>
    <col min="6682" max="6682" width="9.83203125" style="21" customWidth="1"/>
    <col min="6683" max="6684" width="7.58203125" style="21" customWidth="1"/>
    <col min="6685" max="6685" width="2.58203125" style="21" customWidth="1"/>
    <col min="6686" max="6912" width="9" style="21"/>
    <col min="6913" max="6913" width="6.58203125" style="21" customWidth="1"/>
    <col min="6914" max="6914" width="9.58203125" style="21" customWidth="1"/>
    <col min="6915" max="6916" width="7.58203125" style="21" customWidth="1"/>
    <col min="6917" max="6917" width="2.58203125" style="21" customWidth="1"/>
    <col min="6918" max="6918" width="12" style="21" customWidth="1"/>
    <col min="6919" max="6920" width="7.58203125" style="21" customWidth="1"/>
    <col min="6921" max="6921" width="2.58203125" style="21" customWidth="1"/>
    <col min="6922" max="6922" width="9.75" style="21" customWidth="1"/>
    <col min="6923" max="6924" width="7.58203125" style="21" customWidth="1"/>
    <col min="6925" max="6925" width="2.58203125" style="21" customWidth="1"/>
    <col min="6926" max="6926" width="9.75" style="21" customWidth="1"/>
    <col min="6927" max="6928" width="7.58203125" style="21" customWidth="1"/>
    <col min="6929" max="6929" width="2.58203125" style="21" customWidth="1"/>
    <col min="6930" max="6930" width="9.75" style="21" customWidth="1"/>
    <col min="6931" max="6932" width="7.58203125" style="21" customWidth="1"/>
    <col min="6933" max="6933" width="2.58203125" style="21" customWidth="1"/>
    <col min="6934" max="6934" width="9.75" style="21" customWidth="1"/>
    <col min="6935" max="6936" width="7.58203125" style="21" customWidth="1"/>
    <col min="6937" max="6937" width="2.58203125" style="21" customWidth="1"/>
    <col min="6938" max="6938" width="9.83203125" style="21" customWidth="1"/>
    <col min="6939" max="6940" width="7.58203125" style="21" customWidth="1"/>
    <col min="6941" max="6941" width="2.58203125" style="21" customWidth="1"/>
    <col min="6942" max="7168" width="9" style="21"/>
    <col min="7169" max="7169" width="6.58203125" style="21" customWidth="1"/>
    <col min="7170" max="7170" width="9.58203125" style="21" customWidth="1"/>
    <col min="7171" max="7172" width="7.58203125" style="21" customWidth="1"/>
    <col min="7173" max="7173" width="2.58203125" style="21" customWidth="1"/>
    <col min="7174" max="7174" width="12" style="21" customWidth="1"/>
    <col min="7175" max="7176" width="7.58203125" style="21" customWidth="1"/>
    <col min="7177" max="7177" width="2.58203125" style="21" customWidth="1"/>
    <col min="7178" max="7178" width="9.75" style="21" customWidth="1"/>
    <col min="7179" max="7180" width="7.58203125" style="21" customWidth="1"/>
    <col min="7181" max="7181" width="2.58203125" style="21" customWidth="1"/>
    <col min="7182" max="7182" width="9.75" style="21" customWidth="1"/>
    <col min="7183" max="7184" width="7.58203125" style="21" customWidth="1"/>
    <col min="7185" max="7185" width="2.58203125" style="21" customWidth="1"/>
    <col min="7186" max="7186" width="9.75" style="21" customWidth="1"/>
    <col min="7187" max="7188" width="7.58203125" style="21" customWidth="1"/>
    <col min="7189" max="7189" width="2.58203125" style="21" customWidth="1"/>
    <col min="7190" max="7190" width="9.75" style="21" customWidth="1"/>
    <col min="7191" max="7192" width="7.58203125" style="21" customWidth="1"/>
    <col min="7193" max="7193" width="2.58203125" style="21" customWidth="1"/>
    <col min="7194" max="7194" width="9.83203125" style="21" customWidth="1"/>
    <col min="7195" max="7196" width="7.58203125" style="21" customWidth="1"/>
    <col min="7197" max="7197" width="2.58203125" style="21" customWidth="1"/>
    <col min="7198" max="7424" width="9" style="21"/>
    <col min="7425" max="7425" width="6.58203125" style="21" customWidth="1"/>
    <col min="7426" max="7426" width="9.58203125" style="21" customWidth="1"/>
    <col min="7427" max="7428" width="7.58203125" style="21" customWidth="1"/>
    <col min="7429" max="7429" width="2.58203125" style="21" customWidth="1"/>
    <col min="7430" max="7430" width="12" style="21" customWidth="1"/>
    <col min="7431" max="7432" width="7.58203125" style="21" customWidth="1"/>
    <col min="7433" max="7433" width="2.58203125" style="21" customWidth="1"/>
    <col min="7434" max="7434" width="9.75" style="21" customWidth="1"/>
    <col min="7435" max="7436" width="7.58203125" style="21" customWidth="1"/>
    <col min="7437" max="7437" width="2.58203125" style="21" customWidth="1"/>
    <col min="7438" max="7438" width="9.75" style="21" customWidth="1"/>
    <col min="7439" max="7440" width="7.58203125" style="21" customWidth="1"/>
    <col min="7441" max="7441" width="2.58203125" style="21" customWidth="1"/>
    <col min="7442" max="7442" width="9.75" style="21" customWidth="1"/>
    <col min="7443" max="7444" width="7.58203125" style="21" customWidth="1"/>
    <col min="7445" max="7445" width="2.58203125" style="21" customWidth="1"/>
    <col min="7446" max="7446" width="9.75" style="21" customWidth="1"/>
    <col min="7447" max="7448" width="7.58203125" style="21" customWidth="1"/>
    <col min="7449" max="7449" width="2.58203125" style="21" customWidth="1"/>
    <col min="7450" max="7450" width="9.83203125" style="21" customWidth="1"/>
    <col min="7451" max="7452" width="7.58203125" style="21" customWidth="1"/>
    <col min="7453" max="7453" width="2.58203125" style="21" customWidth="1"/>
    <col min="7454" max="7680" width="9" style="21"/>
    <col min="7681" max="7681" width="6.58203125" style="21" customWidth="1"/>
    <col min="7682" max="7682" width="9.58203125" style="21" customWidth="1"/>
    <col min="7683" max="7684" width="7.58203125" style="21" customWidth="1"/>
    <col min="7685" max="7685" width="2.58203125" style="21" customWidth="1"/>
    <col min="7686" max="7686" width="12" style="21" customWidth="1"/>
    <col min="7687" max="7688" width="7.58203125" style="21" customWidth="1"/>
    <col min="7689" max="7689" width="2.58203125" style="21" customWidth="1"/>
    <col min="7690" max="7690" width="9.75" style="21" customWidth="1"/>
    <col min="7691" max="7692" width="7.58203125" style="21" customWidth="1"/>
    <col min="7693" max="7693" width="2.58203125" style="21" customWidth="1"/>
    <col min="7694" max="7694" width="9.75" style="21" customWidth="1"/>
    <col min="7695" max="7696" width="7.58203125" style="21" customWidth="1"/>
    <col min="7697" max="7697" width="2.58203125" style="21" customWidth="1"/>
    <col min="7698" max="7698" width="9.75" style="21" customWidth="1"/>
    <col min="7699" max="7700" width="7.58203125" style="21" customWidth="1"/>
    <col min="7701" max="7701" width="2.58203125" style="21" customWidth="1"/>
    <col min="7702" max="7702" width="9.75" style="21" customWidth="1"/>
    <col min="7703" max="7704" width="7.58203125" style="21" customWidth="1"/>
    <col min="7705" max="7705" width="2.58203125" style="21" customWidth="1"/>
    <col min="7706" max="7706" width="9.83203125" style="21" customWidth="1"/>
    <col min="7707" max="7708" width="7.58203125" style="21" customWidth="1"/>
    <col min="7709" max="7709" width="2.58203125" style="21" customWidth="1"/>
    <col min="7710" max="7936" width="9" style="21"/>
    <col min="7937" max="7937" width="6.58203125" style="21" customWidth="1"/>
    <col min="7938" max="7938" width="9.58203125" style="21" customWidth="1"/>
    <col min="7939" max="7940" width="7.58203125" style="21" customWidth="1"/>
    <col min="7941" max="7941" width="2.58203125" style="21" customWidth="1"/>
    <col min="7942" max="7942" width="12" style="21" customWidth="1"/>
    <col min="7943" max="7944" width="7.58203125" style="21" customWidth="1"/>
    <col min="7945" max="7945" width="2.58203125" style="21" customWidth="1"/>
    <col min="7946" max="7946" width="9.75" style="21" customWidth="1"/>
    <col min="7947" max="7948" width="7.58203125" style="21" customWidth="1"/>
    <col min="7949" max="7949" width="2.58203125" style="21" customWidth="1"/>
    <col min="7950" max="7950" width="9.75" style="21" customWidth="1"/>
    <col min="7951" max="7952" width="7.58203125" style="21" customWidth="1"/>
    <col min="7953" max="7953" width="2.58203125" style="21" customWidth="1"/>
    <col min="7954" max="7954" width="9.75" style="21" customWidth="1"/>
    <col min="7955" max="7956" width="7.58203125" style="21" customWidth="1"/>
    <col min="7957" max="7957" width="2.58203125" style="21" customWidth="1"/>
    <col min="7958" max="7958" width="9.75" style="21" customWidth="1"/>
    <col min="7959" max="7960" width="7.58203125" style="21" customWidth="1"/>
    <col min="7961" max="7961" width="2.58203125" style="21" customWidth="1"/>
    <col min="7962" max="7962" width="9.83203125" style="21" customWidth="1"/>
    <col min="7963" max="7964" width="7.58203125" style="21" customWidth="1"/>
    <col min="7965" max="7965" width="2.58203125" style="21" customWidth="1"/>
    <col min="7966" max="8192" width="9" style="21"/>
    <col min="8193" max="8193" width="6.58203125" style="21" customWidth="1"/>
    <col min="8194" max="8194" width="9.58203125" style="21" customWidth="1"/>
    <col min="8195" max="8196" width="7.58203125" style="21" customWidth="1"/>
    <col min="8197" max="8197" width="2.58203125" style="21" customWidth="1"/>
    <col min="8198" max="8198" width="12" style="21" customWidth="1"/>
    <col min="8199" max="8200" width="7.58203125" style="21" customWidth="1"/>
    <col min="8201" max="8201" width="2.58203125" style="21" customWidth="1"/>
    <col min="8202" max="8202" width="9.75" style="21" customWidth="1"/>
    <col min="8203" max="8204" width="7.58203125" style="21" customWidth="1"/>
    <col min="8205" max="8205" width="2.58203125" style="21" customWidth="1"/>
    <col min="8206" max="8206" width="9.75" style="21" customWidth="1"/>
    <col min="8207" max="8208" width="7.58203125" style="21" customWidth="1"/>
    <col min="8209" max="8209" width="2.58203125" style="21" customWidth="1"/>
    <col min="8210" max="8210" width="9.75" style="21" customWidth="1"/>
    <col min="8211" max="8212" width="7.58203125" style="21" customWidth="1"/>
    <col min="8213" max="8213" width="2.58203125" style="21" customWidth="1"/>
    <col min="8214" max="8214" width="9.75" style="21" customWidth="1"/>
    <col min="8215" max="8216" width="7.58203125" style="21" customWidth="1"/>
    <col min="8217" max="8217" width="2.58203125" style="21" customWidth="1"/>
    <col min="8218" max="8218" width="9.83203125" style="21" customWidth="1"/>
    <col min="8219" max="8220" width="7.58203125" style="21" customWidth="1"/>
    <col min="8221" max="8221" width="2.58203125" style="21" customWidth="1"/>
    <col min="8222" max="8448" width="9" style="21"/>
    <col min="8449" max="8449" width="6.58203125" style="21" customWidth="1"/>
    <col min="8450" max="8450" width="9.58203125" style="21" customWidth="1"/>
    <col min="8451" max="8452" width="7.58203125" style="21" customWidth="1"/>
    <col min="8453" max="8453" width="2.58203125" style="21" customWidth="1"/>
    <col min="8454" max="8454" width="12" style="21" customWidth="1"/>
    <col min="8455" max="8456" width="7.58203125" style="21" customWidth="1"/>
    <col min="8457" max="8457" width="2.58203125" style="21" customWidth="1"/>
    <col min="8458" max="8458" width="9.75" style="21" customWidth="1"/>
    <col min="8459" max="8460" width="7.58203125" style="21" customWidth="1"/>
    <col min="8461" max="8461" width="2.58203125" style="21" customWidth="1"/>
    <col min="8462" max="8462" width="9.75" style="21" customWidth="1"/>
    <col min="8463" max="8464" width="7.58203125" style="21" customWidth="1"/>
    <col min="8465" max="8465" width="2.58203125" style="21" customWidth="1"/>
    <col min="8466" max="8466" width="9.75" style="21" customWidth="1"/>
    <col min="8467" max="8468" width="7.58203125" style="21" customWidth="1"/>
    <col min="8469" max="8469" width="2.58203125" style="21" customWidth="1"/>
    <col min="8470" max="8470" width="9.75" style="21" customWidth="1"/>
    <col min="8471" max="8472" width="7.58203125" style="21" customWidth="1"/>
    <col min="8473" max="8473" width="2.58203125" style="21" customWidth="1"/>
    <col min="8474" max="8474" width="9.83203125" style="21" customWidth="1"/>
    <col min="8475" max="8476" width="7.58203125" style="21" customWidth="1"/>
    <col min="8477" max="8477" width="2.58203125" style="21" customWidth="1"/>
    <col min="8478" max="8704" width="9" style="21"/>
    <col min="8705" max="8705" width="6.58203125" style="21" customWidth="1"/>
    <col min="8706" max="8706" width="9.58203125" style="21" customWidth="1"/>
    <col min="8707" max="8708" width="7.58203125" style="21" customWidth="1"/>
    <col min="8709" max="8709" width="2.58203125" style="21" customWidth="1"/>
    <col min="8710" max="8710" width="12" style="21" customWidth="1"/>
    <col min="8711" max="8712" width="7.58203125" style="21" customWidth="1"/>
    <col min="8713" max="8713" width="2.58203125" style="21" customWidth="1"/>
    <col min="8714" max="8714" width="9.75" style="21" customWidth="1"/>
    <col min="8715" max="8716" width="7.58203125" style="21" customWidth="1"/>
    <col min="8717" max="8717" width="2.58203125" style="21" customWidth="1"/>
    <col min="8718" max="8718" width="9.75" style="21" customWidth="1"/>
    <col min="8719" max="8720" width="7.58203125" style="21" customWidth="1"/>
    <col min="8721" max="8721" width="2.58203125" style="21" customWidth="1"/>
    <col min="8722" max="8722" width="9.75" style="21" customWidth="1"/>
    <col min="8723" max="8724" width="7.58203125" style="21" customWidth="1"/>
    <col min="8725" max="8725" width="2.58203125" style="21" customWidth="1"/>
    <col min="8726" max="8726" width="9.75" style="21" customWidth="1"/>
    <col min="8727" max="8728" width="7.58203125" style="21" customWidth="1"/>
    <col min="8729" max="8729" width="2.58203125" style="21" customWidth="1"/>
    <col min="8730" max="8730" width="9.83203125" style="21" customWidth="1"/>
    <col min="8731" max="8732" width="7.58203125" style="21" customWidth="1"/>
    <col min="8733" max="8733" width="2.58203125" style="21" customWidth="1"/>
    <col min="8734" max="8960" width="9" style="21"/>
    <col min="8961" max="8961" width="6.58203125" style="21" customWidth="1"/>
    <col min="8962" max="8962" width="9.58203125" style="21" customWidth="1"/>
    <col min="8963" max="8964" width="7.58203125" style="21" customWidth="1"/>
    <col min="8965" max="8965" width="2.58203125" style="21" customWidth="1"/>
    <col min="8966" max="8966" width="12" style="21" customWidth="1"/>
    <col min="8967" max="8968" width="7.58203125" style="21" customWidth="1"/>
    <col min="8969" max="8969" width="2.58203125" style="21" customWidth="1"/>
    <col min="8970" max="8970" width="9.75" style="21" customWidth="1"/>
    <col min="8971" max="8972" width="7.58203125" style="21" customWidth="1"/>
    <col min="8973" max="8973" width="2.58203125" style="21" customWidth="1"/>
    <col min="8974" max="8974" width="9.75" style="21" customWidth="1"/>
    <col min="8975" max="8976" width="7.58203125" style="21" customWidth="1"/>
    <col min="8977" max="8977" width="2.58203125" style="21" customWidth="1"/>
    <col min="8978" max="8978" width="9.75" style="21" customWidth="1"/>
    <col min="8979" max="8980" width="7.58203125" style="21" customWidth="1"/>
    <col min="8981" max="8981" width="2.58203125" style="21" customWidth="1"/>
    <col min="8982" max="8982" width="9.75" style="21" customWidth="1"/>
    <col min="8983" max="8984" width="7.58203125" style="21" customWidth="1"/>
    <col min="8985" max="8985" width="2.58203125" style="21" customWidth="1"/>
    <col min="8986" max="8986" width="9.83203125" style="21" customWidth="1"/>
    <col min="8987" max="8988" width="7.58203125" style="21" customWidth="1"/>
    <col min="8989" max="8989" width="2.58203125" style="21" customWidth="1"/>
    <col min="8990" max="9216" width="9" style="21"/>
    <col min="9217" max="9217" width="6.58203125" style="21" customWidth="1"/>
    <col min="9218" max="9218" width="9.58203125" style="21" customWidth="1"/>
    <col min="9219" max="9220" width="7.58203125" style="21" customWidth="1"/>
    <col min="9221" max="9221" width="2.58203125" style="21" customWidth="1"/>
    <col min="9222" max="9222" width="12" style="21" customWidth="1"/>
    <col min="9223" max="9224" width="7.58203125" style="21" customWidth="1"/>
    <col min="9225" max="9225" width="2.58203125" style="21" customWidth="1"/>
    <col min="9226" max="9226" width="9.75" style="21" customWidth="1"/>
    <col min="9227" max="9228" width="7.58203125" style="21" customWidth="1"/>
    <col min="9229" max="9229" width="2.58203125" style="21" customWidth="1"/>
    <col min="9230" max="9230" width="9.75" style="21" customWidth="1"/>
    <col min="9231" max="9232" width="7.58203125" style="21" customWidth="1"/>
    <col min="9233" max="9233" width="2.58203125" style="21" customWidth="1"/>
    <col min="9234" max="9234" width="9.75" style="21" customWidth="1"/>
    <col min="9235" max="9236" width="7.58203125" style="21" customWidth="1"/>
    <col min="9237" max="9237" width="2.58203125" style="21" customWidth="1"/>
    <col min="9238" max="9238" width="9.75" style="21" customWidth="1"/>
    <col min="9239" max="9240" width="7.58203125" style="21" customWidth="1"/>
    <col min="9241" max="9241" width="2.58203125" style="21" customWidth="1"/>
    <col min="9242" max="9242" width="9.83203125" style="21" customWidth="1"/>
    <col min="9243" max="9244" width="7.58203125" style="21" customWidth="1"/>
    <col min="9245" max="9245" width="2.58203125" style="21" customWidth="1"/>
    <col min="9246" max="9472" width="9" style="21"/>
    <col min="9473" max="9473" width="6.58203125" style="21" customWidth="1"/>
    <col min="9474" max="9474" width="9.58203125" style="21" customWidth="1"/>
    <col min="9475" max="9476" width="7.58203125" style="21" customWidth="1"/>
    <col min="9477" max="9477" width="2.58203125" style="21" customWidth="1"/>
    <col min="9478" max="9478" width="12" style="21" customWidth="1"/>
    <col min="9479" max="9480" width="7.58203125" style="21" customWidth="1"/>
    <col min="9481" max="9481" width="2.58203125" style="21" customWidth="1"/>
    <col min="9482" max="9482" width="9.75" style="21" customWidth="1"/>
    <col min="9483" max="9484" width="7.58203125" style="21" customWidth="1"/>
    <col min="9485" max="9485" width="2.58203125" style="21" customWidth="1"/>
    <col min="9486" max="9486" width="9.75" style="21" customWidth="1"/>
    <col min="9487" max="9488" width="7.58203125" style="21" customWidth="1"/>
    <col min="9489" max="9489" width="2.58203125" style="21" customWidth="1"/>
    <col min="9490" max="9490" width="9.75" style="21" customWidth="1"/>
    <col min="9491" max="9492" width="7.58203125" style="21" customWidth="1"/>
    <col min="9493" max="9493" width="2.58203125" style="21" customWidth="1"/>
    <col min="9494" max="9494" width="9.75" style="21" customWidth="1"/>
    <col min="9495" max="9496" width="7.58203125" style="21" customWidth="1"/>
    <col min="9497" max="9497" width="2.58203125" style="21" customWidth="1"/>
    <col min="9498" max="9498" width="9.83203125" style="21" customWidth="1"/>
    <col min="9499" max="9500" width="7.58203125" style="21" customWidth="1"/>
    <col min="9501" max="9501" width="2.58203125" style="21" customWidth="1"/>
    <col min="9502" max="9728" width="9" style="21"/>
    <col min="9729" max="9729" width="6.58203125" style="21" customWidth="1"/>
    <col min="9730" max="9730" width="9.58203125" style="21" customWidth="1"/>
    <col min="9731" max="9732" width="7.58203125" style="21" customWidth="1"/>
    <col min="9733" max="9733" width="2.58203125" style="21" customWidth="1"/>
    <col min="9734" max="9734" width="12" style="21" customWidth="1"/>
    <col min="9735" max="9736" width="7.58203125" style="21" customWidth="1"/>
    <col min="9737" max="9737" width="2.58203125" style="21" customWidth="1"/>
    <col min="9738" max="9738" width="9.75" style="21" customWidth="1"/>
    <col min="9739" max="9740" width="7.58203125" style="21" customWidth="1"/>
    <col min="9741" max="9741" width="2.58203125" style="21" customWidth="1"/>
    <col min="9742" max="9742" width="9.75" style="21" customWidth="1"/>
    <col min="9743" max="9744" width="7.58203125" style="21" customWidth="1"/>
    <col min="9745" max="9745" width="2.58203125" style="21" customWidth="1"/>
    <col min="9746" max="9746" width="9.75" style="21" customWidth="1"/>
    <col min="9747" max="9748" width="7.58203125" style="21" customWidth="1"/>
    <col min="9749" max="9749" width="2.58203125" style="21" customWidth="1"/>
    <col min="9750" max="9750" width="9.75" style="21" customWidth="1"/>
    <col min="9751" max="9752" width="7.58203125" style="21" customWidth="1"/>
    <col min="9753" max="9753" width="2.58203125" style="21" customWidth="1"/>
    <col min="9754" max="9754" width="9.83203125" style="21" customWidth="1"/>
    <col min="9755" max="9756" width="7.58203125" style="21" customWidth="1"/>
    <col min="9757" max="9757" width="2.58203125" style="21" customWidth="1"/>
    <col min="9758" max="9984" width="9" style="21"/>
    <col min="9985" max="9985" width="6.58203125" style="21" customWidth="1"/>
    <col min="9986" max="9986" width="9.58203125" style="21" customWidth="1"/>
    <col min="9987" max="9988" width="7.58203125" style="21" customWidth="1"/>
    <col min="9989" max="9989" width="2.58203125" style="21" customWidth="1"/>
    <col min="9990" max="9990" width="12" style="21" customWidth="1"/>
    <col min="9991" max="9992" width="7.58203125" style="21" customWidth="1"/>
    <col min="9993" max="9993" width="2.58203125" style="21" customWidth="1"/>
    <col min="9994" max="9994" width="9.75" style="21" customWidth="1"/>
    <col min="9995" max="9996" width="7.58203125" style="21" customWidth="1"/>
    <col min="9997" max="9997" width="2.58203125" style="21" customWidth="1"/>
    <col min="9998" max="9998" width="9.75" style="21" customWidth="1"/>
    <col min="9999" max="10000" width="7.58203125" style="21" customWidth="1"/>
    <col min="10001" max="10001" width="2.58203125" style="21" customWidth="1"/>
    <col min="10002" max="10002" width="9.75" style="21" customWidth="1"/>
    <col min="10003" max="10004" width="7.58203125" style="21" customWidth="1"/>
    <col min="10005" max="10005" width="2.58203125" style="21" customWidth="1"/>
    <col min="10006" max="10006" width="9.75" style="21" customWidth="1"/>
    <col min="10007" max="10008" width="7.58203125" style="21" customWidth="1"/>
    <col min="10009" max="10009" width="2.58203125" style="21" customWidth="1"/>
    <col min="10010" max="10010" width="9.83203125" style="21" customWidth="1"/>
    <col min="10011" max="10012" width="7.58203125" style="21" customWidth="1"/>
    <col min="10013" max="10013" width="2.58203125" style="21" customWidth="1"/>
    <col min="10014" max="10240" width="9" style="21"/>
    <col min="10241" max="10241" width="6.58203125" style="21" customWidth="1"/>
    <col min="10242" max="10242" width="9.58203125" style="21" customWidth="1"/>
    <col min="10243" max="10244" width="7.58203125" style="21" customWidth="1"/>
    <col min="10245" max="10245" width="2.58203125" style="21" customWidth="1"/>
    <col min="10246" max="10246" width="12" style="21" customWidth="1"/>
    <col min="10247" max="10248" width="7.58203125" style="21" customWidth="1"/>
    <col min="10249" max="10249" width="2.58203125" style="21" customWidth="1"/>
    <col min="10250" max="10250" width="9.75" style="21" customWidth="1"/>
    <col min="10251" max="10252" width="7.58203125" style="21" customWidth="1"/>
    <col min="10253" max="10253" width="2.58203125" style="21" customWidth="1"/>
    <col min="10254" max="10254" width="9.75" style="21" customWidth="1"/>
    <col min="10255" max="10256" width="7.58203125" style="21" customWidth="1"/>
    <col min="10257" max="10257" width="2.58203125" style="21" customWidth="1"/>
    <col min="10258" max="10258" width="9.75" style="21" customWidth="1"/>
    <col min="10259" max="10260" width="7.58203125" style="21" customWidth="1"/>
    <col min="10261" max="10261" width="2.58203125" style="21" customWidth="1"/>
    <col min="10262" max="10262" width="9.75" style="21" customWidth="1"/>
    <col min="10263" max="10264" width="7.58203125" style="21" customWidth="1"/>
    <col min="10265" max="10265" width="2.58203125" style="21" customWidth="1"/>
    <col min="10266" max="10266" width="9.83203125" style="21" customWidth="1"/>
    <col min="10267" max="10268" width="7.58203125" style="21" customWidth="1"/>
    <col min="10269" max="10269" width="2.58203125" style="21" customWidth="1"/>
    <col min="10270" max="10496" width="9" style="21"/>
    <col min="10497" max="10497" width="6.58203125" style="21" customWidth="1"/>
    <col min="10498" max="10498" width="9.58203125" style="21" customWidth="1"/>
    <col min="10499" max="10500" width="7.58203125" style="21" customWidth="1"/>
    <col min="10501" max="10501" width="2.58203125" style="21" customWidth="1"/>
    <col min="10502" max="10502" width="12" style="21" customWidth="1"/>
    <col min="10503" max="10504" width="7.58203125" style="21" customWidth="1"/>
    <col min="10505" max="10505" width="2.58203125" style="21" customWidth="1"/>
    <col min="10506" max="10506" width="9.75" style="21" customWidth="1"/>
    <col min="10507" max="10508" width="7.58203125" style="21" customWidth="1"/>
    <col min="10509" max="10509" width="2.58203125" style="21" customWidth="1"/>
    <col min="10510" max="10510" width="9.75" style="21" customWidth="1"/>
    <col min="10511" max="10512" width="7.58203125" style="21" customWidth="1"/>
    <col min="10513" max="10513" width="2.58203125" style="21" customWidth="1"/>
    <col min="10514" max="10514" width="9.75" style="21" customWidth="1"/>
    <col min="10515" max="10516" width="7.58203125" style="21" customWidth="1"/>
    <col min="10517" max="10517" width="2.58203125" style="21" customWidth="1"/>
    <col min="10518" max="10518" width="9.75" style="21" customWidth="1"/>
    <col min="10519" max="10520" width="7.58203125" style="21" customWidth="1"/>
    <col min="10521" max="10521" width="2.58203125" style="21" customWidth="1"/>
    <col min="10522" max="10522" width="9.83203125" style="21" customWidth="1"/>
    <col min="10523" max="10524" width="7.58203125" style="21" customWidth="1"/>
    <col min="10525" max="10525" width="2.58203125" style="21" customWidth="1"/>
    <col min="10526" max="10752" width="9" style="21"/>
    <col min="10753" max="10753" width="6.58203125" style="21" customWidth="1"/>
    <col min="10754" max="10754" width="9.58203125" style="21" customWidth="1"/>
    <col min="10755" max="10756" width="7.58203125" style="21" customWidth="1"/>
    <col min="10757" max="10757" width="2.58203125" style="21" customWidth="1"/>
    <col min="10758" max="10758" width="12" style="21" customWidth="1"/>
    <col min="10759" max="10760" width="7.58203125" style="21" customWidth="1"/>
    <col min="10761" max="10761" width="2.58203125" style="21" customWidth="1"/>
    <col min="10762" max="10762" width="9.75" style="21" customWidth="1"/>
    <col min="10763" max="10764" width="7.58203125" style="21" customWidth="1"/>
    <col min="10765" max="10765" width="2.58203125" style="21" customWidth="1"/>
    <col min="10766" max="10766" width="9.75" style="21" customWidth="1"/>
    <col min="10767" max="10768" width="7.58203125" style="21" customWidth="1"/>
    <col min="10769" max="10769" width="2.58203125" style="21" customWidth="1"/>
    <col min="10770" max="10770" width="9.75" style="21" customWidth="1"/>
    <col min="10771" max="10772" width="7.58203125" style="21" customWidth="1"/>
    <col min="10773" max="10773" width="2.58203125" style="21" customWidth="1"/>
    <col min="10774" max="10774" width="9.75" style="21" customWidth="1"/>
    <col min="10775" max="10776" width="7.58203125" style="21" customWidth="1"/>
    <col min="10777" max="10777" width="2.58203125" style="21" customWidth="1"/>
    <col min="10778" max="10778" width="9.83203125" style="21" customWidth="1"/>
    <col min="10779" max="10780" width="7.58203125" style="21" customWidth="1"/>
    <col min="10781" max="10781" width="2.58203125" style="21" customWidth="1"/>
    <col min="10782" max="11008" width="9" style="21"/>
    <col min="11009" max="11009" width="6.58203125" style="21" customWidth="1"/>
    <col min="11010" max="11010" width="9.58203125" style="21" customWidth="1"/>
    <col min="11011" max="11012" width="7.58203125" style="21" customWidth="1"/>
    <col min="11013" max="11013" width="2.58203125" style="21" customWidth="1"/>
    <col min="11014" max="11014" width="12" style="21" customWidth="1"/>
    <col min="11015" max="11016" width="7.58203125" style="21" customWidth="1"/>
    <col min="11017" max="11017" width="2.58203125" style="21" customWidth="1"/>
    <col min="11018" max="11018" width="9.75" style="21" customWidth="1"/>
    <col min="11019" max="11020" width="7.58203125" style="21" customWidth="1"/>
    <col min="11021" max="11021" width="2.58203125" style="21" customWidth="1"/>
    <col min="11022" max="11022" width="9.75" style="21" customWidth="1"/>
    <col min="11023" max="11024" width="7.58203125" style="21" customWidth="1"/>
    <col min="11025" max="11025" width="2.58203125" style="21" customWidth="1"/>
    <col min="11026" max="11026" width="9.75" style="21" customWidth="1"/>
    <col min="11027" max="11028" width="7.58203125" style="21" customWidth="1"/>
    <col min="11029" max="11029" width="2.58203125" style="21" customWidth="1"/>
    <col min="11030" max="11030" width="9.75" style="21" customWidth="1"/>
    <col min="11031" max="11032" width="7.58203125" style="21" customWidth="1"/>
    <col min="11033" max="11033" width="2.58203125" style="21" customWidth="1"/>
    <col min="11034" max="11034" width="9.83203125" style="21" customWidth="1"/>
    <col min="11035" max="11036" width="7.58203125" style="21" customWidth="1"/>
    <col min="11037" max="11037" width="2.58203125" style="21" customWidth="1"/>
    <col min="11038" max="11264" width="9" style="21"/>
    <col min="11265" max="11265" width="6.58203125" style="21" customWidth="1"/>
    <col min="11266" max="11266" width="9.58203125" style="21" customWidth="1"/>
    <col min="11267" max="11268" width="7.58203125" style="21" customWidth="1"/>
    <col min="11269" max="11269" width="2.58203125" style="21" customWidth="1"/>
    <col min="11270" max="11270" width="12" style="21" customWidth="1"/>
    <col min="11271" max="11272" width="7.58203125" style="21" customWidth="1"/>
    <col min="11273" max="11273" width="2.58203125" style="21" customWidth="1"/>
    <col min="11274" max="11274" width="9.75" style="21" customWidth="1"/>
    <col min="11275" max="11276" width="7.58203125" style="21" customWidth="1"/>
    <col min="11277" max="11277" width="2.58203125" style="21" customWidth="1"/>
    <col min="11278" max="11278" width="9.75" style="21" customWidth="1"/>
    <col min="11279" max="11280" width="7.58203125" style="21" customWidth="1"/>
    <col min="11281" max="11281" width="2.58203125" style="21" customWidth="1"/>
    <col min="11282" max="11282" width="9.75" style="21" customWidth="1"/>
    <col min="11283" max="11284" width="7.58203125" style="21" customWidth="1"/>
    <col min="11285" max="11285" width="2.58203125" style="21" customWidth="1"/>
    <col min="11286" max="11286" width="9.75" style="21" customWidth="1"/>
    <col min="11287" max="11288" width="7.58203125" style="21" customWidth="1"/>
    <col min="11289" max="11289" width="2.58203125" style="21" customWidth="1"/>
    <col min="11290" max="11290" width="9.83203125" style="21" customWidth="1"/>
    <col min="11291" max="11292" width="7.58203125" style="21" customWidth="1"/>
    <col min="11293" max="11293" width="2.58203125" style="21" customWidth="1"/>
    <col min="11294" max="11520" width="9" style="21"/>
    <col min="11521" max="11521" width="6.58203125" style="21" customWidth="1"/>
    <col min="11522" max="11522" width="9.58203125" style="21" customWidth="1"/>
    <col min="11523" max="11524" width="7.58203125" style="21" customWidth="1"/>
    <col min="11525" max="11525" width="2.58203125" style="21" customWidth="1"/>
    <col min="11526" max="11526" width="12" style="21" customWidth="1"/>
    <col min="11527" max="11528" width="7.58203125" style="21" customWidth="1"/>
    <col min="11529" max="11529" width="2.58203125" style="21" customWidth="1"/>
    <col min="11530" max="11530" width="9.75" style="21" customWidth="1"/>
    <col min="11531" max="11532" width="7.58203125" style="21" customWidth="1"/>
    <col min="11533" max="11533" width="2.58203125" style="21" customWidth="1"/>
    <col min="11534" max="11534" width="9.75" style="21" customWidth="1"/>
    <col min="11535" max="11536" width="7.58203125" style="21" customWidth="1"/>
    <col min="11537" max="11537" width="2.58203125" style="21" customWidth="1"/>
    <col min="11538" max="11538" width="9.75" style="21" customWidth="1"/>
    <col min="11539" max="11540" width="7.58203125" style="21" customWidth="1"/>
    <col min="11541" max="11541" width="2.58203125" style="21" customWidth="1"/>
    <col min="11542" max="11542" width="9.75" style="21" customWidth="1"/>
    <col min="11543" max="11544" width="7.58203125" style="21" customWidth="1"/>
    <col min="11545" max="11545" width="2.58203125" style="21" customWidth="1"/>
    <col min="11546" max="11546" width="9.83203125" style="21" customWidth="1"/>
    <col min="11547" max="11548" width="7.58203125" style="21" customWidth="1"/>
    <col min="11549" max="11549" width="2.58203125" style="21" customWidth="1"/>
    <col min="11550" max="11776" width="9" style="21"/>
    <col min="11777" max="11777" width="6.58203125" style="21" customWidth="1"/>
    <col min="11778" max="11778" width="9.58203125" style="21" customWidth="1"/>
    <col min="11779" max="11780" width="7.58203125" style="21" customWidth="1"/>
    <col min="11781" max="11781" width="2.58203125" style="21" customWidth="1"/>
    <col min="11782" max="11782" width="12" style="21" customWidth="1"/>
    <col min="11783" max="11784" width="7.58203125" style="21" customWidth="1"/>
    <col min="11785" max="11785" width="2.58203125" style="21" customWidth="1"/>
    <col min="11786" max="11786" width="9.75" style="21" customWidth="1"/>
    <col min="11787" max="11788" width="7.58203125" style="21" customWidth="1"/>
    <col min="11789" max="11789" width="2.58203125" style="21" customWidth="1"/>
    <col min="11790" max="11790" width="9.75" style="21" customWidth="1"/>
    <col min="11791" max="11792" width="7.58203125" style="21" customWidth="1"/>
    <col min="11793" max="11793" width="2.58203125" style="21" customWidth="1"/>
    <col min="11794" max="11794" width="9.75" style="21" customWidth="1"/>
    <col min="11795" max="11796" width="7.58203125" style="21" customWidth="1"/>
    <col min="11797" max="11797" width="2.58203125" style="21" customWidth="1"/>
    <col min="11798" max="11798" width="9.75" style="21" customWidth="1"/>
    <col min="11799" max="11800" width="7.58203125" style="21" customWidth="1"/>
    <col min="11801" max="11801" width="2.58203125" style="21" customWidth="1"/>
    <col min="11802" max="11802" width="9.83203125" style="21" customWidth="1"/>
    <col min="11803" max="11804" width="7.58203125" style="21" customWidth="1"/>
    <col min="11805" max="11805" width="2.58203125" style="21" customWidth="1"/>
    <col min="11806" max="12032" width="9" style="21"/>
    <col min="12033" max="12033" width="6.58203125" style="21" customWidth="1"/>
    <col min="12034" max="12034" width="9.58203125" style="21" customWidth="1"/>
    <col min="12035" max="12036" width="7.58203125" style="21" customWidth="1"/>
    <col min="12037" max="12037" width="2.58203125" style="21" customWidth="1"/>
    <col min="12038" max="12038" width="12" style="21" customWidth="1"/>
    <col min="12039" max="12040" width="7.58203125" style="21" customWidth="1"/>
    <col min="12041" max="12041" width="2.58203125" style="21" customWidth="1"/>
    <col min="12042" max="12042" width="9.75" style="21" customWidth="1"/>
    <col min="12043" max="12044" width="7.58203125" style="21" customWidth="1"/>
    <col min="12045" max="12045" width="2.58203125" style="21" customWidth="1"/>
    <col min="12046" max="12046" width="9.75" style="21" customWidth="1"/>
    <col min="12047" max="12048" width="7.58203125" style="21" customWidth="1"/>
    <col min="12049" max="12049" width="2.58203125" style="21" customWidth="1"/>
    <col min="12050" max="12050" width="9.75" style="21" customWidth="1"/>
    <col min="12051" max="12052" width="7.58203125" style="21" customWidth="1"/>
    <col min="12053" max="12053" width="2.58203125" style="21" customWidth="1"/>
    <col min="12054" max="12054" width="9.75" style="21" customWidth="1"/>
    <col min="12055" max="12056" width="7.58203125" style="21" customWidth="1"/>
    <col min="12057" max="12057" width="2.58203125" style="21" customWidth="1"/>
    <col min="12058" max="12058" width="9.83203125" style="21" customWidth="1"/>
    <col min="12059" max="12060" width="7.58203125" style="21" customWidth="1"/>
    <col min="12061" max="12061" width="2.58203125" style="21" customWidth="1"/>
    <col min="12062" max="12288" width="9" style="21"/>
    <col min="12289" max="12289" width="6.58203125" style="21" customWidth="1"/>
    <col min="12290" max="12290" width="9.58203125" style="21" customWidth="1"/>
    <col min="12291" max="12292" width="7.58203125" style="21" customWidth="1"/>
    <col min="12293" max="12293" width="2.58203125" style="21" customWidth="1"/>
    <col min="12294" max="12294" width="12" style="21" customWidth="1"/>
    <col min="12295" max="12296" width="7.58203125" style="21" customWidth="1"/>
    <col min="12297" max="12297" width="2.58203125" style="21" customWidth="1"/>
    <col min="12298" max="12298" width="9.75" style="21" customWidth="1"/>
    <col min="12299" max="12300" width="7.58203125" style="21" customWidth="1"/>
    <col min="12301" max="12301" width="2.58203125" style="21" customWidth="1"/>
    <col min="12302" max="12302" width="9.75" style="21" customWidth="1"/>
    <col min="12303" max="12304" width="7.58203125" style="21" customWidth="1"/>
    <col min="12305" max="12305" width="2.58203125" style="21" customWidth="1"/>
    <col min="12306" max="12306" width="9.75" style="21" customWidth="1"/>
    <col min="12307" max="12308" width="7.58203125" style="21" customWidth="1"/>
    <col min="12309" max="12309" width="2.58203125" style="21" customWidth="1"/>
    <col min="12310" max="12310" width="9.75" style="21" customWidth="1"/>
    <col min="12311" max="12312" width="7.58203125" style="21" customWidth="1"/>
    <col min="12313" max="12313" width="2.58203125" style="21" customWidth="1"/>
    <col min="12314" max="12314" width="9.83203125" style="21" customWidth="1"/>
    <col min="12315" max="12316" width="7.58203125" style="21" customWidth="1"/>
    <col min="12317" max="12317" width="2.58203125" style="21" customWidth="1"/>
    <col min="12318" max="12544" width="9" style="21"/>
    <col min="12545" max="12545" width="6.58203125" style="21" customWidth="1"/>
    <col min="12546" max="12546" width="9.58203125" style="21" customWidth="1"/>
    <col min="12547" max="12548" width="7.58203125" style="21" customWidth="1"/>
    <col min="12549" max="12549" width="2.58203125" style="21" customWidth="1"/>
    <col min="12550" max="12550" width="12" style="21" customWidth="1"/>
    <col min="12551" max="12552" width="7.58203125" style="21" customWidth="1"/>
    <col min="12553" max="12553" width="2.58203125" style="21" customWidth="1"/>
    <col min="12554" max="12554" width="9.75" style="21" customWidth="1"/>
    <col min="12555" max="12556" width="7.58203125" style="21" customWidth="1"/>
    <col min="12557" max="12557" width="2.58203125" style="21" customWidth="1"/>
    <col min="12558" max="12558" width="9.75" style="21" customWidth="1"/>
    <col min="12559" max="12560" width="7.58203125" style="21" customWidth="1"/>
    <col min="12561" max="12561" width="2.58203125" style="21" customWidth="1"/>
    <col min="12562" max="12562" width="9.75" style="21" customWidth="1"/>
    <col min="12563" max="12564" width="7.58203125" style="21" customWidth="1"/>
    <col min="12565" max="12565" width="2.58203125" style="21" customWidth="1"/>
    <col min="12566" max="12566" width="9.75" style="21" customWidth="1"/>
    <col min="12567" max="12568" width="7.58203125" style="21" customWidth="1"/>
    <col min="12569" max="12569" width="2.58203125" style="21" customWidth="1"/>
    <col min="12570" max="12570" width="9.83203125" style="21" customWidth="1"/>
    <col min="12571" max="12572" width="7.58203125" style="21" customWidth="1"/>
    <col min="12573" max="12573" width="2.58203125" style="21" customWidth="1"/>
    <col min="12574" max="12800" width="9" style="21"/>
    <col min="12801" max="12801" width="6.58203125" style="21" customWidth="1"/>
    <col min="12802" max="12802" width="9.58203125" style="21" customWidth="1"/>
    <col min="12803" max="12804" width="7.58203125" style="21" customWidth="1"/>
    <col min="12805" max="12805" width="2.58203125" style="21" customWidth="1"/>
    <col min="12806" max="12806" width="12" style="21" customWidth="1"/>
    <col min="12807" max="12808" width="7.58203125" style="21" customWidth="1"/>
    <col min="12809" max="12809" width="2.58203125" style="21" customWidth="1"/>
    <col min="12810" max="12810" width="9.75" style="21" customWidth="1"/>
    <col min="12811" max="12812" width="7.58203125" style="21" customWidth="1"/>
    <col min="12813" max="12813" width="2.58203125" style="21" customWidth="1"/>
    <col min="12814" max="12814" width="9.75" style="21" customWidth="1"/>
    <col min="12815" max="12816" width="7.58203125" style="21" customWidth="1"/>
    <col min="12817" max="12817" width="2.58203125" style="21" customWidth="1"/>
    <col min="12818" max="12818" width="9.75" style="21" customWidth="1"/>
    <col min="12819" max="12820" width="7.58203125" style="21" customWidth="1"/>
    <col min="12821" max="12821" width="2.58203125" style="21" customWidth="1"/>
    <col min="12822" max="12822" width="9.75" style="21" customWidth="1"/>
    <col min="12823" max="12824" width="7.58203125" style="21" customWidth="1"/>
    <col min="12825" max="12825" width="2.58203125" style="21" customWidth="1"/>
    <col min="12826" max="12826" width="9.83203125" style="21" customWidth="1"/>
    <col min="12827" max="12828" width="7.58203125" style="21" customWidth="1"/>
    <col min="12829" max="12829" width="2.58203125" style="21" customWidth="1"/>
    <col min="12830" max="13056" width="9" style="21"/>
    <col min="13057" max="13057" width="6.58203125" style="21" customWidth="1"/>
    <col min="13058" max="13058" width="9.58203125" style="21" customWidth="1"/>
    <col min="13059" max="13060" width="7.58203125" style="21" customWidth="1"/>
    <col min="13061" max="13061" width="2.58203125" style="21" customWidth="1"/>
    <col min="13062" max="13062" width="12" style="21" customWidth="1"/>
    <col min="13063" max="13064" width="7.58203125" style="21" customWidth="1"/>
    <col min="13065" max="13065" width="2.58203125" style="21" customWidth="1"/>
    <col min="13066" max="13066" width="9.75" style="21" customWidth="1"/>
    <col min="13067" max="13068" width="7.58203125" style="21" customWidth="1"/>
    <col min="13069" max="13069" width="2.58203125" style="21" customWidth="1"/>
    <col min="13070" max="13070" width="9.75" style="21" customWidth="1"/>
    <col min="13071" max="13072" width="7.58203125" style="21" customWidth="1"/>
    <col min="13073" max="13073" width="2.58203125" style="21" customWidth="1"/>
    <col min="13074" max="13074" width="9.75" style="21" customWidth="1"/>
    <col min="13075" max="13076" width="7.58203125" style="21" customWidth="1"/>
    <col min="13077" max="13077" width="2.58203125" style="21" customWidth="1"/>
    <col min="13078" max="13078" width="9.75" style="21" customWidth="1"/>
    <col min="13079" max="13080" width="7.58203125" style="21" customWidth="1"/>
    <col min="13081" max="13081" width="2.58203125" style="21" customWidth="1"/>
    <col min="13082" max="13082" width="9.83203125" style="21" customWidth="1"/>
    <col min="13083" max="13084" width="7.58203125" style="21" customWidth="1"/>
    <col min="13085" max="13085" width="2.58203125" style="21" customWidth="1"/>
    <col min="13086" max="13312" width="9" style="21"/>
    <col min="13313" max="13313" width="6.58203125" style="21" customWidth="1"/>
    <col min="13314" max="13314" width="9.58203125" style="21" customWidth="1"/>
    <col min="13315" max="13316" width="7.58203125" style="21" customWidth="1"/>
    <col min="13317" max="13317" width="2.58203125" style="21" customWidth="1"/>
    <col min="13318" max="13318" width="12" style="21" customWidth="1"/>
    <col min="13319" max="13320" width="7.58203125" style="21" customWidth="1"/>
    <col min="13321" max="13321" width="2.58203125" style="21" customWidth="1"/>
    <col min="13322" max="13322" width="9.75" style="21" customWidth="1"/>
    <col min="13323" max="13324" width="7.58203125" style="21" customWidth="1"/>
    <col min="13325" max="13325" width="2.58203125" style="21" customWidth="1"/>
    <col min="13326" max="13326" width="9.75" style="21" customWidth="1"/>
    <col min="13327" max="13328" width="7.58203125" style="21" customWidth="1"/>
    <col min="13329" max="13329" width="2.58203125" style="21" customWidth="1"/>
    <col min="13330" max="13330" width="9.75" style="21" customWidth="1"/>
    <col min="13331" max="13332" width="7.58203125" style="21" customWidth="1"/>
    <col min="13333" max="13333" width="2.58203125" style="21" customWidth="1"/>
    <col min="13334" max="13334" width="9.75" style="21" customWidth="1"/>
    <col min="13335" max="13336" width="7.58203125" style="21" customWidth="1"/>
    <col min="13337" max="13337" width="2.58203125" style="21" customWidth="1"/>
    <col min="13338" max="13338" width="9.83203125" style="21" customWidth="1"/>
    <col min="13339" max="13340" width="7.58203125" style="21" customWidth="1"/>
    <col min="13341" max="13341" width="2.58203125" style="21" customWidth="1"/>
    <col min="13342" max="13568" width="9" style="21"/>
    <col min="13569" max="13569" width="6.58203125" style="21" customWidth="1"/>
    <col min="13570" max="13570" width="9.58203125" style="21" customWidth="1"/>
    <col min="13571" max="13572" width="7.58203125" style="21" customWidth="1"/>
    <col min="13573" max="13573" width="2.58203125" style="21" customWidth="1"/>
    <col min="13574" max="13574" width="12" style="21" customWidth="1"/>
    <col min="13575" max="13576" width="7.58203125" style="21" customWidth="1"/>
    <col min="13577" max="13577" width="2.58203125" style="21" customWidth="1"/>
    <col min="13578" max="13578" width="9.75" style="21" customWidth="1"/>
    <col min="13579" max="13580" width="7.58203125" style="21" customWidth="1"/>
    <col min="13581" max="13581" width="2.58203125" style="21" customWidth="1"/>
    <col min="13582" max="13582" width="9.75" style="21" customWidth="1"/>
    <col min="13583" max="13584" width="7.58203125" style="21" customWidth="1"/>
    <col min="13585" max="13585" width="2.58203125" style="21" customWidth="1"/>
    <col min="13586" max="13586" width="9.75" style="21" customWidth="1"/>
    <col min="13587" max="13588" width="7.58203125" style="21" customWidth="1"/>
    <col min="13589" max="13589" width="2.58203125" style="21" customWidth="1"/>
    <col min="13590" max="13590" width="9.75" style="21" customWidth="1"/>
    <col min="13591" max="13592" width="7.58203125" style="21" customWidth="1"/>
    <col min="13593" max="13593" width="2.58203125" style="21" customWidth="1"/>
    <col min="13594" max="13594" width="9.83203125" style="21" customWidth="1"/>
    <col min="13595" max="13596" width="7.58203125" style="21" customWidth="1"/>
    <col min="13597" max="13597" width="2.58203125" style="21" customWidth="1"/>
    <col min="13598" max="13824" width="9" style="21"/>
    <col min="13825" max="13825" width="6.58203125" style="21" customWidth="1"/>
    <col min="13826" max="13826" width="9.58203125" style="21" customWidth="1"/>
    <col min="13827" max="13828" width="7.58203125" style="21" customWidth="1"/>
    <col min="13829" max="13829" width="2.58203125" style="21" customWidth="1"/>
    <col min="13830" max="13830" width="12" style="21" customWidth="1"/>
    <col min="13831" max="13832" width="7.58203125" style="21" customWidth="1"/>
    <col min="13833" max="13833" width="2.58203125" style="21" customWidth="1"/>
    <col min="13834" max="13834" width="9.75" style="21" customWidth="1"/>
    <col min="13835" max="13836" width="7.58203125" style="21" customWidth="1"/>
    <col min="13837" max="13837" width="2.58203125" style="21" customWidth="1"/>
    <col min="13838" max="13838" width="9.75" style="21" customWidth="1"/>
    <col min="13839" max="13840" width="7.58203125" style="21" customWidth="1"/>
    <col min="13841" max="13841" width="2.58203125" style="21" customWidth="1"/>
    <col min="13842" max="13842" width="9.75" style="21" customWidth="1"/>
    <col min="13843" max="13844" width="7.58203125" style="21" customWidth="1"/>
    <col min="13845" max="13845" width="2.58203125" style="21" customWidth="1"/>
    <col min="13846" max="13846" width="9.75" style="21" customWidth="1"/>
    <col min="13847" max="13848" width="7.58203125" style="21" customWidth="1"/>
    <col min="13849" max="13849" width="2.58203125" style="21" customWidth="1"/>
    <col min="13850" max="13850" width="9.83203125" style="21" customWidth="1"/>
    <col min="13851" max="13852" width="7.58203125" style="21" customWidth="1"/>
    <col min="13853" max="13853" width="2.58203125" style="21" customWidth="1"/>
    <col min="13854" max="14080" width="9" style="21"/>
    <col min="14081" max="14081" width="6.58203125" style="21" customWidth="1"/>
    <col min="14082" max="14082" width="9.58203125" style="21" customWidth="1"/>
    <col min="14083" max="14084" width="7.58203125" style="21" customWidth="1"/>
    <col min="14085" max="14085" width="2.58203125" style="21" customWidth="1"/>
    <col min="14086" max="14086" width="12" style="21" customWidth="1"/>
    <col min="14087" max="14088" width="7.58203125" style="21" customWidth="1"/>
    <col min="14089" max="14089" width="2.58203125" style="21" customWidth="1"/>
    <col min="14090" max="14090" width="9.75" style="21" customWidth="1"/>
    <col min="14091" max="14092" width="7.58203125" style="21" customWidth="1"/>
    <col min="14093" max="14093" width="2.58203125" style="21" customWidth="1"/>
    <col min="14094" max="14094" width="9.75" style="21" customWidth="1"/>
    <col min="14095" max="14096" width="7.58203125" style="21" customWidth="1"/>
    <col min="14097" max="14097" width="2.58203125" style="21" customWidth="1"/>
    <col min="14098" max="14098" width="9.75" style="21" customWidth="1"/>
    <col min="14099" max="14100" width="7.58203125" style="21" customWidth="1"/>
    <col min="14101" max="14101" width="2.58203125" style="21" customWidth="1"/>
    <col min="14102" max="14102" width="9.75" style="21" customWidth="1"/>
    <col min="14103" max="14104" width="7.58203125" style="21" customWidth="1"/>
    <col min="14105" max="14105" width="2.58203125" style="21" customWidth="1"/>
    <col min="14106" max="14106" width="9.83203125" style="21" customWidth="1"/>
    <col min="14107" max="14108" width="7.58203125" style="21" customWidth="1"/>
    <col min="14109" max="14109" width="2.58203125" style="21" customWidth="1"/>
    <col min="14110" max="14336" width="9" style="21"/>
    <col min="14337" max="14337" width="6.58203125" style="21" customWidth="1"/>
    <col min="14338" max="14338" width="9.58203125" style="21" customWidth="1"/>
    <col min="14339" max="14340" width="7.58203125" style="21" customWidth="1"/>
    <col min="14341" max="14341" width="2.58203125" style="21" customWidth="1"/>
    <col min="14342" max="14342" width="12" style="21" customWidth="1"/>
    <col min="14343" max="14344" width="7.58203125" style="21" customWidth="1"/>
    <col min="14345" max="14345" width="2.58203125" style="21" customWidth="1"/>
    <col min="14346" max="14346" width="9.75" style="21" customWidth="1"/>
    <col min="14347" max="14348" width="7.58203125" style="21" customWidth="1"/>
    <col min="14349" max="14349" width="2.58203125" style="21" customWidth="1"/>
    <col min="14350" max="14350" width="9.75" style="21" customWidth="1"/>
    <col min="14351" max="14352" width="7.58203125" style="21" customWidth="1"/>
    <col min="14353" max="14353" width="2.58203125" style="21" customWidth="1"/>
    <col min="14354" max="14354" width="9.75" style="21" customWidth="1"/>
    <col min="14355" max="14356" width="7.58203125" style="21" customWidth="1"/>
    <col min="14357" max="14357" width="2.58203125" style="21" customWidth="1"/>
    <col min="14358" max="14358" width="9.75" style="21" customWidth="1"/>
    <col min="14359" max="14360" width="7.58203125" style="21" customWidth="1"/>
    <col min="14361" max="14361" width="2.58203125" style="21" customWidth="1"/>
    <col min="14362" max="14362" width="9.83203125" style="21" customWidth="1"/>
    <col min="14363" max="14364" width="7.58203125" style="21" customWidth="1"/>
    <col min="14365" max="14365" width="2.58203125" style="21" customWidth="1"/>
    <col min="14366" max="14592" width="9" style="21"/>
    <col min="14593" max="14593" width="6.58203125" style="21" customWidth="1"/>
    <col min="14594" max="14594" width="9.58203125" style="21" customWidth="1"/>
    <col min="14595" max="14596" width="7.58203125" style="21" customWidth="1"/>
    <col min="14597" max="14597" width="2.58203125" style="21" customWidth="1"/>
    <col min="14598" max="14598" width="12" style="21" customWidth="1"/>
    <col min="14599" max="14600" width="7.58203125" style="21" customWidth="1"/>
    <col min="14601" max="14601" width="2.58203125" style="21" customWidth="1"/>
    <col min="14602" max="14602" width="9.75" style="21" customWidth="1"/>
    <col min="14603" max="14604" width="7.58203125" style="21" customWidth="1"/>
    <col min="14605" max="14605" width="2.58203125" style="21" customWidth="1"/>
    <col min="14606" max="14606" width="9.75" style="21" customWidth="1"/>
    <col min="14607" max="14608" width="7.58203125" style="21" customWidth="1"/>
    <col min="14609" max="14609" width="2.58203125" style="21" customWidth="1"/>
    <col min="14610" max="14610" width="9.75" style="21" customWidth="1"/>
    <col min="14611" max="14612" width="7.58203125" style="21" customWidth="1"/>
    <col min="14613" max="14613" width="2.58203125" style="21" customWidth="1"/>
    <col min="14614" max="14614" width="9.75" style="21" customWidth="1"/>
    <col min="14615" max="14616" width="7.58203125" style="21" customWidth="1"/>
    <col min="14617" max="14617" width="2.58203125" style="21" customWidth="1"/>
    <col min="14618" max="14618" width="9.83203125" style="21" customWidth="1"/>
    <col min="14619" max="14620" width="7.58203125" style="21" customWidth="1"/>
    <col min="14621" max="14621" width="2.58203125" style="21" customWidth="1"/>
    <col min="14622" max="14848" width="9" style="21"/>
    <col min="14849" max="14849" width="6.58203125" style="21" customWidth="1"/>
    <col min="14850" max="14850" width="9.58203125" style="21" customWidth="1"/>
    <col min="14851" max="14852" width="7.58203125" style="21" customWidth="1"/>
    <col min="14853" max="14853" width="2.58203125" style="21" customWidth="1"/>
    <col min="14854" max="14854" width="12" style="21" customWidth="1"/>
    <col min="14855" max="14856" width="7.58203125" style="21" customWidth="1"/>
    <col min="14857" max="14857" width="2.58203125" style="21" customWidth="1"/>
    <col min="14858" max="14858" width="9.75" style="21" customWidth="1"/>
    <col min="14859" max="14860" width="7.58203125" style="21" customWidth="1"/>
    <col min="14861" max="14861" width="2.58203125" style="21" customWidth="1"/>
    <col min="14862" max="14862" width="9.75" style="21" customWidth="1"/>
    <col min="14863" max="14864" width="7.58203125" style="21" customWidth="1"/>
    <col min="14865" max="14865" width="2.58203125" style="21" customWidth="1"/>
    <col min="14866" max="14866" width="9.75" style="21" customWidth="1"/>
    <col min="14867" max="14868" width="7.58203125" style="21" customWidth="1"/>
    <col min="14869" max="14869" width="2.58203125" style="21" customWidth="1"/>
    <col min="14870" max="14870" width="9.75" style="21" customWidth="1"/>
    <col min="14871" max="14872" width="7.58203125" style="21" customWidth="1"/>
    <col min="14873" max="14873" width="2.58203125" style="21" customWidth="1"/>
    <col min="14874" max="14874" width="9.83203125" style="21" customWidth="1"/>
    <col min="14875" max="14876" width="7.58203125" style="21" customWidth="1"/>
    <col min="14877" max="14877" width="2.58203125" style="21" customWidth="1"/>
    <col min="14878" max="15104" width="9" style="21"/>
    <col min="15105" max="15105" width="6.58203125" style="21" customWidth="1"/>
    <col min="15106" max="15106" width="9.58203125" style="21" customWidth="1"/>
    <col min="15107" max="15108" width="7.58203125" style="21" customWidth="1"/>
    <col min="15109" max="15109" width="2.58203125" style="21" customWidth="1"/>
    <col min="15110" max="15110" width="12" style="21" customWidth="1"/>
    <col min="15111" max="15112" width="7.58203125" style="21" customWidth="1"/>
    <col min="15113" max="15113" width="2.58203125" style="21" customWidth="1"/>
    <col min="15114" max="15114" width="9.75" style="21" customWidth="1"/>
    <col min="15115" max="15116" width="7.58203125" style="21" customWidth="1"/>
    <col min="15117" max="15117" width="2.58203125" style="21" customWidth="1"/>
    <col min="15118" max="15118" width="9.75" style="21" customWidth="1"/>
    <col min="15119" max="15120" width="7.58203125" style="21" customWidth="1"/>
    <col min="15121" max="15121" width="2.58203125" style="21" customWidth="1"/>
    <col min="15122" max="15122" width="9.75" style="21" customWidth="1"/>
    <col min="15123" max="15124" width="7.58203125" style="21" customWidth="1"/>
    <col min="15125" max="15125" width="2.58203125" style="21" customWidth="1"/>
    <col min="15126" max="15126" width="9.75" style="21" customWidth="1"/>
    <col min="15127" max="15128" width="7.58203125" style="21" customWidth="1"/>
    <col min="15129" max="15129" width="2.58203125" style="21" customWidth="1"/>
    <col min="15130" max="15130" width="9.83203125" style="21" customWidth="1"/>
    <col min="15131" max="15132" width="7.58203125" style="21" customWidth="1"/>
    <col min="15133" max="15133" width="2.58203125" style="21" customWidth="1"/>
    <col min="15134" max="15360" width="9" style="21"/>
    <col min="15361" max="15361" width="6.58203125" style="21" customWidth="1"/>
    <col min="15362" max="15362" width="9.58203125" style="21" customWidth="1"/>
    <col min="15363" max="15364" width="7.58203125" style="21" customWidth="1"/>
    <col min="15365" max="15365" width="2.58203125" style="21" customWidth="1"/>
    <col min="15366" max="15366" width="12" style="21" customWidth="1"/>
    <col min="15367" max="15368" width="7.58203125" style="21" customWidth="1"/>
    <col min="15369" max="15369" width="2.58203125" style="21" customWidth="1"/>
    <col min="15370" max="15370" width="9.75" style="21" customWidth="1"/>
    <col min="15371" max="15372" width="7.58203125" style="21" customWidth="1"/>
    <col min="15373" max="15373" width="2.58203125" style="21" customWidth="1"/>
    <col min="15374" max="15374" width="9.75" style="21" customWidth="1"/>
    <col min="15375" max="15376" width="7.58203125" style="21" customWidth="1"/>
    <col min="15377" max="15377" width="2.58203125" style="21" customWidth="1"/>
    <col min="15378" max="15378" width="9.75" style="21" customWidth="1"/>
    <col min="15379" max="15380" width="7.58203125" style="21" customWidth="1"/>
    <col min="15381" max="15381" width="2.58203125" style="21" customWidth="1"/>
    <col min="15382" max="15382" width="9.75" style="21" customWidth="1"/>
    <col min="15383" max="15384" width="7.58203125" style="21" customWidth="1"/>
    <col min="15385" max="15385" width="2.58203125" style="21" customWidth="1"/>
    <col min="15386" max="15386" width="9.83203125" style="21" customWidth="1"/>
    <col min="15387" max="15388" width="7.58203125" style="21" customWidth="1"/>
    <col min="15389" max="15389" width="2.58203125" style="21" customWidth="1"/>
    <col min="15390" max="15616" width="9" style="21"/>
    <col min="15617" max="15617" width="6.58203125" style="21" customWidth="1"/>
    <col min="15618" max="15618" width="9.58203125" style="21" customWidth="1"/>
    <col min="15619" max="15620" width="7.58203125" style="21" customWidth="1"/>
    <col min="15621" max="15621" width="2.58203125" style="21" customWidth="1"/>
    <col min="15622" max="15622" width="12" style="21" customWidth="1"/>
    <col min="15623" max="15624" width="7.58203125" style="21" customWidth="1"/>
    <col min="15625" max="15625" width="2.58203125" style="21" customWidth="1"/>
    <col min="15626" max="15626" width="9.75" style="21" customWidth="1"/>
    <col min="15627" max="15628" width="7.58203125" style="21" customWidth="1"/>
    <col min="15629" max="15629" width="2.58203125" style="21" customWidth="1"/>
    <col min="15630" max="15630" width="9.75" style="21" customWidth="1"/>
    <col min="15631" max="15632" width="7.58203125" style="21" customWidth="1"/>
    <col min="15633" max="15633" width="2.58203125" style="21" customWidth="1"/>
    <col min="15634" max="15634" width="9.75" style="21" customWidth="1"/>
    <col min="15635" max="15636" width="7.58203125" style="21" customWidth="1"/>
    <col min="15637" max="15637" width="2.58203125" style="21" customWidth="1"/>
    <col min="15638" max="15638" width="9.75" style="21" customWidth="1"/>
    <col min="15639" max="15640" width="7.58203125" style="21" customWidth="1"/>
    <col min="15641" max="15641" width="2.58203125" style="21" customWidth="1"/>
    <col min="15642" max="15642" width="9.83203125" style="21" customWidth="1"/>
    <col min="15643" max="15644" width="7.58203125" style="21" customWidth="1"/>
    <col min="15645" max="15645" width="2.58203125" style="21" customWidth="1"/>
    <col min="15646" max="15872" width="9" style="21"/>
    <col min="15873" max="15873" width="6.58203125" style="21" customWidth="1"/>
    <col min="15874" max="15874" width="9.58203125" style="21" customWidth="1"/>
    <col min="15875" max="15876" width="7.58203125" style="21" customWidth="1"/>
    <col min="15877" max="15877" width="2.58203125" style="21" customWidth="1"/>
    <col min="15878" max="15878" width="12" style="21" customWidth="1"/>
    <col min="15879" max="15880" width="7.58203125" style="21" customWidth="1"/>
    <col min="15881" max="15881" width="2.58203125" style="21" customWidth="1"/>
    <col min="15882" max="15882" width="9.75" style="21" customWidth="1"/>
    <col min="15883" max="15884" width="7.58203125" style="21" customWidth="1"/>
    <col min="15885" max="15885" width="2.58203125" style="21" customWidth="1"/>
    <col min="15886" max="15886" width="9.75" style="21" customWidth="1"/>
    <col min="15887" max="15888" width="7.58203125" style="21" customWidth="1"/>
    <col min="15889" max="15889" width="2.58203125" style="21" customWidth="1"/>
    <col min="15890" max="15890" width="9.75" style="21" customWidth="1"/>
    <col min="15891" max="15892" width="7.58203125" style="21" customWidth="1"/>
    <col min="15893" max="15893" width="2.58203125" style="21" customWidth="1"/>
    <col min="15894" max="15894" width="9.75" style="21" customWidth="1"/>
    <col min="15895" max="15896" width="7.58203125" style="21" customWidth="1"/>
    <col min="15897" max="15897" width="2.58203125" style="21" customWidth="1"/>
    <col min="15898" max="15898" width="9.83203125" style="21" customWidth="1"/>
    <col min="15899" max="15900" width="7.58203125" style="21" customWidth="1"/>
    <col min="15901" max="15901" width="2.58203125" style="21" customWidth="1"/>
    <col min="15902" max="16128" width="9" style="21"/>
    <col min="16129" max="16129" width="6.58203125" style="21" customWidth="1"/>
    <col min="16130" max="16130" width="9.58203125" style="21" customWidth="1"/>
    <col min="16131" max="16132" width="7.58203125" style="21" customWidth="1"/>
    <col min="16133" max="16133" width="2.58203125" style="21" customWidth="1"/>
    <col min="16134" max="16134" width="12" style="21" customWidth="1"/>
    <col min="16135" max="16136" width="7.58203125" style="21" customWidth="1"/>
    <col min="16137" max="16137" width="2.58203125" style="21" customWidth="1"/>
    <col min="16138" max="16138" width="9.75" style="21" customWidth="1"/>
    <col min="16139" max="16140" width="7.58203125" style="21" customWidth="1"/>
    <col min="16141" max="16141" width="2.58203125" style="21" customWidth="1"/>
    <col min="16142" max="16142" width="9.75" style="21" customWidth="1"/>
    <col min="16143" max="16144" width="7.58203125" style="21" customWidth="1"/>
    <col min="16145" max="16145" width="2.58203125" style="21" customWidth="1"/>
    <col min="16146" max="16146" width="9.75" style="21" customWidth="1"/>
    <col min="16147" max="16148" width="7.58203125" style="21" customWidth="1"/>
    <col min="16149" max="16149" width="2.58203125" style="21" customWidth="1"/>
    <col min="16150" max="16150" width="9.75" style="21" customWidth="1"/>
    <col min="16151" max="16152" width="7.58203125" style="21" customWidth="1"/>
    <col min="16153" max="16153" width="2.58203125" style="21" customWidth="1"/>
    <col min="16154" max="16154" width="9.83203125" style="21" customWidth="1"/>
    <col min="16155" max="16156" width="7.58203125" style="21" customWidth="1"/>
    <col min="16157" max="16157" width="2.58203125" style="21" customWidth="1"/>
    <col min="16158" max="16384" width="9" style="21"/>
  </cols>
  <sheetData>
    <row r="1" spans="1:29" s="5" customFormat="1" ht="28">
      <c r="B1" s="221" t="s">
        <v>1</v>
      </c>
      <c r="D1" s="50" t="s">
        <v>63</v>
      </c>
      <c r="E1" s="50"/>
      <c r="J1" s="50" t="s">
        <v>268</v>
      </c>
    </row>
    <row r="2" spans="1:29" s="5" customFormat="1"/>
    <row r="3" spans="1:29" s="5" customFormat="1" ht="13.5" customHeight="1">
      <c r="B3" s="221"/>
      <c r="D3" s="222"/>
      <c r="E3" s="222"/>
      <c r="J3" s="50"/>
    </row>
    <row r="4" spans="1:29" s="5" customFormat="1" ht="27.75" customHeight="1">
      <c r="B4" s="292" t="s">
        <v>65</v>
      </c>
      <c r="C4" s="292"/>
      <c r="D4" s="289">
        <f>富山県部数集計表!C2</f>
        <v>0</v>
      </c>
      <c r="E4" s="290"/>
      <c r="F4" s="290"/>
      <c r="G4" s="290"/>
      <c r="H4" s="290"/>
      <c r="I4" s="291"/>
      <c r="J4" s="292" t="s">
        <v>66</v>
      </c>
      <c r="K4" s="292"/>
      <c r="L4" s="296">
        <f>富山県部数集計表!I2</f>
        <v>0</v>
      </c>
      <c r="M4" s="297"/>
      <c r="N4" s="297"/>
      <c r="O4" s="297"/>
      <c r="P4" s="297"/>
      <c r="Q4" s="298"/>
      <c r="R4" s="287" t="s">
        <v>364</v>
      </c>
      <c r="S4" s="288"/>
      <c r="T4" s="299">
        <f>富山県部数集計表!N2</f>
        <v>0</v>
      </c>
      <c r="U4" s="300"/>
      <c r="V4" s="301"/>
      <c r="W4" s="323" t="s">
        <v>365</v>
      </c>
      <c r="X4" s="323"/>
      <c r="Y4" s="284">
        <f>B49</f>
        <v>0</v>
      </c>
      <c r="Z4" s="285"/>
      <c r="AA4" s="285"/>
      <c r="AB4" s="285"/>
      <c r="AC4" s="286"/>
    </row>
    <row r="5" spans="1:29" s="5" customFormat="1" ht="27.75" customHeight="1">
      <c r="B5" s="287" t="s">
        <v>31</v>
      </c>
      <c r="C5" s="288"/>
      <c r="D5" s="289">
        <f>富山県部数集計表!C3</f>
        <v>0</v>
      </c>
      <c r="E5" s="290"/>
      <c r="F5" s="290"/>
      <c r="G5" s="290"/>
      <c r="H5" s="290"/>
      <c r="I5" s="291"/>
      <c r="J5" s="292" t="s">
        <v>69</v>
      </c>
      <c r="K5" s="292"/>
      <c r="L5" s="293">
        <f>富山県部数集計表!I3</f>
        <v>0</v>
      </c>
      <c r="M5" s="294"/>
      <c r="N5" s="294"/>
      <c r="O5" s="294"/>
      <c r="P5" s="294"/>
      <c r="Q5" s="295"/>
      <c r="R5" s="287" t="s">
        <v>70</v>
      </c>
      <c r="S5" s="288"/>
      <c r="T5" s="289"/>
      <c r="U5" s="290"/>
      <c r="V5" s="290"/>
      <c r="W5" s="290"/>
      <c r="X5" s="290"/>
      <c r="Y5" s="290"/>
      <c r="Z5" s="290"/>
      <c r="AA5" s="290"/>
      <c r="AB5" s="290"/>
      <c r="AC5" s="291"/>
    </row>
    <row r="6" spans="1:29" s="5" customFormat="1"/>
    <row r="7" spans="1:29" s="5" customFormat="1" ht="27" customHeight="1">
      <c r="A7" s="223"/>
      <c r="B7" s="305" t="s">
        <v>71</v>
      </c>
      <c r="C7" s="306"/>
      <c r="D7" s="306"/>
      <c r="E7" s="307"/>
      <c r="F7" s="305" t="s">
        <v>72</v>
      </c>
      <c r="G7" s="306"/>
      <c r="H7" s="306"/>
      <c r="I7" s="307"/>
      <c r="J7" s="305" t="s">
        <v>73</v>
      </c>
      <c r="K7" s="306"/>
      <c r="L7" s="306"/>
      <c r="M7" s="307"/>
      <c r="N7" s="302" t="s">
        <v>74</v>
      </c>
      <c r="O7" s="303"/>
      <c r="P7" s="303"/>
      <c r="Q7" s="304"/>
      <c r="R7" s="302" t="s">
        <v>75</v>
      </c>
      <c r="S7" s="303"/>
      <c r="T7" s="303"/>
      <c r="U7" s="304"/>
      <c r="V7" s="305" t="s">
        <v>203</v>
      </c>
      <c r="W7" s="306"/>
      <c r="X7" s="306"/>
      <c r="Y7" s="307"/>
      <c r="Z7" s="305" t="s">
        <v>76</v>
      </c>
      <c r="AA7" s="306"/>
      <c r="AB7" s="306"/>
      <c r="AC7" s="307"/>
    </row>
    <row r="8" spans="1:29" s="5" customFormat="1">
      <c r="A8" s="349" t="s">
        <v>366</v>
      </c>
      <c r="B8" s="56" t="s">
        <v>78</v>
      </c>
      <c r="C8" s="60" t="s">
        <v>79</v>
      </c>
      <c r="D8" s="58" t="s">
        <v>80</v>
      </c>
      <c r="E8" s="193" t="s">
        <v>81</v>
      </c>
      <c r="F8" s="56" t="s">
        <v>78</v>
      </c>
      <c r="G8" s="60" t="s">
        <v>79</v>
      </c>
      <c r="H8" s="58" t="s">
        <v>80</v>
      </c>
      <c r="I8" s="193" t="s">
        <v>81</v>
      </c>
      <c r="J8" s="56" t="s">
        <v>78</v>
      </c>
      <c r="K8" s="60" t="s">
        <v>79</v>
      </c>
      <c r="L8" s="58" t="s">
        <v>80</v>
      </c>
      <c r="M8" s="193" t="s">
        <v>81</v>
      </c>
      <c r="N8" s="56" t="s">
        <v>78</v>
      </c>
      <c r="O8" s="60" t="s">
        <v>79</v>
      </c>
      <c r="P8" s="58" t="s">
        <v>80</v>
      </c>
      <c r="Q8" s="193" t="s">
        <v>81</v>
      </c>
      <c r="R8" s="56" t="s">
        <v>78</v>
      </c>
      <c r="S8" s="60" t="s">
        <v>79</v>
      </c>
      <c r="T8" s="58" t="s">
        <v>80</v>
      </c>
      <c r="U8" s="193" t="s">
        <v>81</v>
      </c>
      <c r="V8" s="56" t="s">
        <v>78</v>
      </c>
      <c r="W8" s="60" t="s">
        <v>79</v>
      </c>
      <c r="X8" s="140"/>
      <c r="Y8" s="56"/>
      <c r="Z8" s="224" t="s">
        <v>78</v>
      </c>
      <c r="AA8" s="225" t="s">
        <v>79</v>
      </c>
      <c r="AB8" s="140"/>
      <c r="AC8" s="193" t="s">
        <v>81</v>
      </c>
    </row>
    <row r="9" spans="1:29" s="5" customFormat="1" ht="13.5" customHeight="1">
      <c r="A9" s="350"/>
      <c r="B9" s="62" t="s">
        <v>367</v>
      </c>
      <c r="C9" s="63">
        <v>740</v>
      </c>
      <c r="D9" s="64"/>
      <c r="E9" s="65"/>
      <c r="F9" s="62" t="s">
        <v>368</v>
      </c>
      <c r="G9" s="63">
        <v>1670</v>
      </c>
      <c r="H9" s="64"/>
      <c r="I9" s="65"/>
      <c r="J9" s="62" t="s">
        <v>369</v>
      </c>
      <c r="K9" s="63">
        <v>2870</v>
      </c>
      <c r="L9" s="64"/>
      <c r="M9" s="65"/>
      <c r="N9" s="62" t="s">
        <v>370</v>
      </c>
      <c r="O9" s="63">
        <v>360</v>
      </c>
      <c r="P9" s="64"/>
      <c r="Q9" s="65"/>
      <c r="R9" s="62" t="s">
        <v>371</v>
      </c>
      <c r="S9" s="63">
        <v>80</v>
      </c>
      <c r="T9" s="64"/>
      <c r="U9" s="226"/>
      <c r="V9" s="62" t="s">
        <v>153</v>
      </c>
      <c r="W9" s="63"/>
      <c r="X9" s="88"/>
      <c r="Y9" s="153"/>
      <c r="Z9" s="62"/>
      <c r="AA9" s="63"/>
      <c r="AB9" s="88"/>
      <c r="AC9" s="79"/>
    </row>
    <row r="10" spans="1:29" s="5" customFormat="1" ht="13.5" customHeight="1">
      <c r="A10" s="350"/>
      <c r="B10" s="62" t="s">
        <v>372</v>
      </c>
      <c r="C10" s="63">
        <v>260</v>
      </c>
      <c r="D10" s="64"/>
      <c r="E10" s="65"/>
      <c r="F10" s="62" t="s">
        <v>373</v>
      </c>
      <c r="G10" s="63">
        <v>1280</v>
      </c>
      <c r="H10" s="64"/>
      <c r="I10" s="65"/>
      <c r="J10" s="62" t="s">
        <v>372</v>
      </c>
      <c r="K10" s="63">
        <v>600</v>
      </c>
      <c r="L10" s="64"/>
      <c r="M10" s="65"/>
      <c r="N10" s="62" t="s">
        <v>372</v>
      </c>
      <c r="O10" s="63">
        <v>90</v>
      </c>
      <c r="P10" s="64"/>
      <c r="Q10" s="65"/>
      <c r="R10" s="62" t="s">
        <v>374</v>
      </c>
      <c r="S10" s="69" t="s">
        <v>248</v>
      </c>
      <c r="T10" s="109"/>
      <c r="U10" s="79"/>
      <c r="V10" s="62"/>
      <c r="W10" s="63"/>
      <c r="X10" s="88"/>
      <c r="Y10" s="153"/>
      <c r="Z10" s="62"/>
      <c r="AA10" s="63"/>
      <c r="AB10" s="88"/>
      <c r="AC10" s="79"/>
    </row>
    <row r="11" spans="1:29" s="5" customFormat="1" ht="13.5" customHeight="1">
      <c r="A11" s="350"/>
      <c r="B11" s="106"/>
      <c r="C11" s="63"/>
      <c r="D11" s="109"/>
      <c r="E11" s="79"/>
      <c r="F11" s="67" t="s">
        <v>375</v>
      </c>
      <c r="G11" s="63">
        <v>880</v>
      </c>
      <c r="H11" s="64"/>
      <c r="I11" s="65"/>
      <c r="J11" s="62"/>
      <c r="K11" s="63"/>
      <c r="L11" s="109"/>
      <c r="M11" s="79"/>
      <c r="N11" s="62"/>
      <c r="O11" s="63"/>
      <c r="P11" s="109"/>
      <c r="Q11" s="79"/>
      <c r="R11" s="131"/>
      <c r="S11" s="63"/>
      <c r="T11" s="109"/>
      <c r="U11" s="79"/>
      <c r="V11" s="62"/>
      <c r="W11" s="63"/>
      <c r="X11" s="88"/>
      <c r="Y11" s="153"/>
      <c r="Z11" s="62"/>
      <c r="AA11" s="63"/>
      <c r="AB11" s="88"/>
      <c r="AC11" s="79"/>
    </row>
    <row r="12" spans="1:29" s="5" customFormat="1" ht="13.5" customHeight="1">
      <c r="A12" s="350"/>
      <c r="B12" s="62"/>
      <c r="C12" s="63"/>
      <c r="D12" s="109"/>
      <c r="E12" s="79"/>
      <c r="F12" s="131"/>
      <c r="G12" s="63"/>
      <c r="H12" s="109"/>
      <c r="I12" s="79"/>
      <c r="J12" s="62"/>
      <c r="K12" s="63"/>
      <c r="L12" s="109"/>
      <c r="M12" s="79"/>
      <c r="N12" s="62"/>
      <c r="O12" s="63"/>
      <c r="P12" s="109"/>
      <c r="Q12" s="79"/>
      <c r="R12" s="131"/>
      <c r="S12" s="63"/>
      <c r="T12" s="109"/>
      <c r="U12" s="79"/>
      <c r="V12" s="62"/>
      <c r="W12" s="63"/>
      <c r="X12" s="88"/>
      <c r="Y12" s="153"/>
      <c r="Z12" s="62"/>
      <c r="AA12" s="63"/>
      <c r="AB12" s="88"/>
      <c r="AC12" s="79"/>
    </row>
    <row r="13" spans="1:29" s="5" customFormat="1" ht="13.5" customHeight="1">
      <c r="A13" s="350"/>
      <c r="B13" s="57"/>
      <c r="C13" s="63"/>
      <c r="D13" s="109"/>
      <c r="E13" s="79"/>
      <c r="F13" s="62"/>
      <c r="G13" s="63"/>
      <c r="H13" s="109"/>
      <c r="I13" s="79"/>
      <c r="J13" s="87"/>
      <c r="K13" s="63"/>
      <c r="L13" s="109"/>
      <c r="M13" s="79"/>
      <c r="N13" s="62"/>
      <c r="O13" s="63"/>
      <c r="P13" s="109"/>
      <c r="Q13" s="79"/>
      <c r="R13" s="62"/>
      <c r="S13" s="63"/>
      <c r="T13" s="109"/>
      <c r="U13" s="79"/>
      <c r="V13" s="62"/>
      <c r="W13" s="63"/>
      <c r="X13" s="88"/>
      <c r="Y13" s="153"/>
      <c r="Z13" s="62"/>
      <c r="AA13" s="63"/>
      <c r="AB13" s="88"/>
      <c r="AC13" s="79"/>
    </row>
    <row r="14" spans="1:29" s="5" customFormat="1" ht="13.5" customHeight="1">
      <c r="A14" s="350"/>
      <c r="B14" s="57"/>
      <c r="C14" s="63"/>
      <c r="D14" s="109"/>
      <c r="E14" s="79"/>
      <c r="F14" s="87"/>
      <c r="G14" s="63"/>
      <c r="H14" s="109"/>
      <c r="I14" s="79"/>
      <c r="J14" s="62"/>
      <c r="K14" s="63"/>
      <c r="L14" s="109"/>
      <c r="M14" s="79"/>
      <c r="N14" s="62"/>
      <c r="O14" s="63"/>
      <c r="P14" s="109"/>
      <c r="Q14" s="79"/>
      <c r="R14" s="62"/>
      <c r="S14" s="63"/>
      <c r="T14" s="109"/>
      <c r="U14" s="79"/>
      <c r="V14" s="62"/>
      <c r="W14" s="63"/>
      <c r="X14" s="88"/>
      <c r="Y14" s="153"/>
      <c r="Z14" s="62"/>
      <c r="AA14" s="63"/>
      <c r="AB14" s="88"/>
      <c r="AC14" s="79"/>
    </row>
    <row r="15" spans="1:29" s="5" customFormat="1" ht="13.5" customHeight="1">
      <c r="A15" s="350"/>
      <c r="B15" s="57"/>
      <c r="C15" s="63"/>
      <c r="D15" s="109"/>
      <c r="E15" s="79"/>
      <c r="F15" s="62"/>
      <c r="G15" s="63"/>
      <c r="H15" s="109"/>
      <c r="I15" s="79"/>
      <c r="J15" s="106"/>
      <c r="K15" s="63"/>
      <c r="L15" s="109"/>
      <c r="M15" s="79"/>
      <c r="N15" s="62"/>
      <c r="O15" s="63"/>
      <c r="P15" s="109"/>
      <c r="Q15" s="79"/>
      <c r="R15" s="62"/>
      <c r="S15" s="63"/>
      <c r="T15" s="109"/>
      <c r="U15" s="79"/>
      <c r="V15" s="62"/>
      <c r="W15" s="63"/>
      <c r="X15" s="88"/>
      <c r="Y15" s="153"/>
      <c r="Z15" s="62"/>
      <c r="AA15" s="63"/>
      <c r="AB15" s="88"/>
      <c r="AC15" s="79"/>
    </row>
    <row r="16" spans="1:29" s="5" customFormat="1" ht="13.5" customHeight="1">
      <c r="A16" s="350"/>
      <c r="B16" s="57"/>
      <c r="C16" s="63"/>
      <c r="D16" s="109"/>
      <c r="E16" s="79"/>
      <c r="F16" s="62"/>
      <c r="G16" s="63"/>
      <c r="H16" s="109"/>
      <c r="I16" s="79"/>
      <c r="J16" s="106"/>
      <c r="K16" s="63"/>
      <c r="L16" s="109"/>
      <c r="M16" s="79"/>
      <c r="N16" s="62"/>
      <c r="O16" s="63"/>
      <c r="P16" s="109"/>
      <c r="Q16" s="79"/>
      <c r="R16" s="62"/>
      <c r="S16" s="63"/>
      <c r="T16" s="109"/>
      <c r="U16" s="79"/>
      <c r="V16" s="62"/>
      <c r="W16" s="63"/>
      <c r="X16" s="88"/>
      <c r="Y16" s="153"/>
      <c r="Z16" s="62"/>
      <c r="AA16" s="63"/>
      <c r="AB16" s="88"/>
      <c r="AC16" s="79"/>
    </row>
    <row r="17" spans="1:29" s="5" customFormat="1" ht="13.5" customHeight="1">
      <c r="A17" s="350"/>
      <c r="B17" s="57"/>
      <c r="C17" s="63"/>
      <c r="D17" s="109"/>
      <c r="E17" s="79"/>
      <c r="F17" s="62"/>
      <c r="G17" s="63"/>
      <c r="H17" s="109"/>
      <c r="I17" s="79"/>
      <c r="J17" s="106"/>
      <c r="K17" s="63"/>
      <c r="L17" s="109"/>
      <c r="M17" s="79"/>
      <c r="N17" s="62"/>
      <c r="O17" s="63"/>
      <c r="P17" s="109"/>
      <c r="Q17" s="79"/>
      <c r="R17" s="62"/>
      <c r="S17" s="63"/>
      <c r="T17" s="109"/>
      <c r="U17" s="79"/>
      <c r="V17" s="62"/>
      <c r="W17" s="63"/>
      <c r="X17" s="88"/>
      <c r="Y17" s="153"/>
      <c r="Z17" s="62"/>
      <c r="AA17" s="63"/>
      <c r="AB17" s="88"/>
      <c r="AC17" s="79"/>
    </row>
    <row r="18" spans="1:29" s="5" customFormat="1" ht="13.5" customHeight="1">
      <c r="A18" s="350"/>
      <c r="B18" s="57"/>
      <c r="C18" s="63"/>
      <c r="D18" s="109"/>
      <c r="E18" s="79"/>
      <c r="F18" s="62"/>
      <c r="G18" s="63"/>
      <c r="H18" s="109"/>
      <c r="I18" s="79"/>
      <c r="J18" s="106"/>
      <c r="K18" s="63"/>
      <c r="L18" s="109"/>
      <c r="M18" s="79"/>
      <c r="N18" s="62"/>
      <c r="O18" s="63"/>
      <c r="P18" s="109"/>
      <c r="Q18" s="79"/>
      <c r="R18" s="62"/>
      <c r="S18" s="63"/>
      <c r="T18" s="109"/>
      <c r="U18" s="79"/>
      <c r="V18" s="62"/>
      <c r="W18" s="63"/>
      <c r="X18" s="88"/>
      <c r="Y18" s="153"/>
      <c r="Z18" s="62"/>
      <c r="AA18" s="63"/>
      <c r="AB18" s="88"/>
      <c r="AC18" s="79"/>
    </row>
    <row r="19" spans="1:29" s="5" customFormat="1" ht="13.5" customHeight="1">
      <c r="A19" s="350"/>
      <c r="B19" s="57" t="s">
        <v>376</v>
      </c>
      <c r="C19" s="63">
        <f>SUM(C9:C18)</f>
        <v>1000</v>
      </c>
      <c r="D19" s="313">
        <f>SUM(D9:D10)</f>
        <v>0</v>
      </c>
      <c r="E19" s="314"/>
      <c r="F19" s="57" t="s">
        <v>376</v>
      </c>
      <c r="G19" s="63">
        <f>SUM(G9:G18)</f>
        <v>3830</v>
      </c>
      <c r="H19" s="313">
        <f>SUM(H9:H11)</f>
        <v>0</v>
      </c>
      <c r="I19" s="314"/>
      <c r="J19" s="57" t="s">
        <v>376</v>
      </c>
      <c r="K19" s="63">
        <f>SUM(K9:K18)</f>
        <v>3470</v>
      </c>
      <c r="L19" s="313">
        <f>SUM(L9:L18)</f>
        <v>0</v>
      </c>
      <c r="M19" s="314"/>
      <c r="N19" s="57" t="s">
        <v>376</v>
      </c>
      <c r="O19" s="63">
        <f>SUM(O9:O18)</f>
        <v>450</v>
      </c>
      <c r="P19" s="313">
        <f>SUM(P9:P10)</f>
        <v>0</v>
      </c>
      <c r="Q19" s="314"/>
      <c r="R19" s="57" t="s">
        <v>376</v>
      </c>
      <c r="S19" s="63">
        <f>SUM(S9:S18)</f>
        <v>80</v>
      </c>
      <c r="T19" s="313">
        <f>SUM(T9:T10)</f>
        <v>0</v>
      </c>
      <c r="U19" s="314"/>
      <c r="V19" s="227"/>
      <c r="W19" s="156"/>
      <c r="X19" s="352"/>
      <c r="Y19" s="327"/>
      <c r="Z19" s="227"/>
      <c r="AA19" s="156"/>
      <c r="AB19" s="352"/>
      <c r="AC19" s="327"/>
    </row>
    <row r="20" spans="1:29" s="5" customFormat="1" ht="13.5" customHeight="1">
      <c r="A20" s="351"/>
      <c r="B20" s="127"/>
      <c r="C20" s="127"/>
      <c r="D20" s="228"/>
      <c r="E20" s="228"/>
      <c r="F20" s="127"/>
      <c r="G20" s="127"/>
      <c r="H20" s="127"/>
      <c r="I20" s="127"/>
      <c r="J20" s="127"/>
      <c r="K20" s="127"/>
      <c r="L20" s="127"/>
      <c r="M20" s="127"/>
      <c r="N20" s="197"/>
      <c r="O20" s="127"/>
      <c r="P20" s="127"/>
      <c r="Q20" s="127"/>
      <c r="R20" s="197"/>
      <c r="S20" s="127"/>
      <c r="T20" s="127"/>
      <c r="U20" s="127"/>
      <c r="V20" s="197"/>
      <c r="W20" s="127"/>
      <c r="X20" s="160"/>
      <c r="Y20" s="160"/>
      <c r="Z20" s="160" t="s">
        <v>41</v>
      </c>
      <c r="AA20" s="353">
        <f>C19+G19+K19+O19+S19+W19+AA19</f>
        <v>8830</v>
      </c>
      <c r="AB20" s="353"/>
      <c r="AC20" s="327"/>
    </row>
    <row r="21" spans="1:29" s="5" customFormat="1" ht="13.5" customHeight="1">
      <c r="A21" s="349" t="s">
        <v>377</v>
      </c>
      <c r="B21" s="57" t="s">
        <v>378</v>
      </c>
      <c r="C21" s="63">
        <v>1270</v>
      </c>
      <c r="D21" s="64"/>
      <c r="E21" s="65"/>
      <c r="F21" s="62" t="s">
        <v>379</v>
      </c>
      <c r="G21" s="63">
        <v>2420</v>
      </c>
      <c r="H21" s="64"/>
      <c r="I21" s="65"/>
      <c r="J21" s="62" t="s">
        <v>380</v>
      </c>
      <c r="K21" s="63">
        <v>1920</v>
      </c>
      <c r="L21" s="64"/>
      <c r="M21" s="65"/>
      <c r="N21" s="62" t="s">
        <v>381</v>
      </c>
      <c r="O21" s="63">
        <v>90</v>
      </c>
      <c r="P21" s="64"/>
      <c r="Q21" s="65"/>
      <c r="R21" s="62" t="s">
        <v>381</v>
      </c>
      <c r="S21" s="63">
        <v>150</v>
      </c>
      <c r="T21" s="64"/>
      <c r="U21" s="229"/>
      <c r="V21" s="62" t="s">
        <v>153</v>
      </c>
      <c r="W21" s="63"/>
      <c r="X21" s="88"/>
      <c r="Y21" s="153"/>
      <c r="Z21" s="57"/>
      <c r="AA21" s="173">
        <v>0</v>
      </c>
      <c r="AB21" s="64"/>
      <c r="AC21" s="65"/>
    </row>
    <row r="22" spans="1:29" s="5" customFormat="1" ht="13.5" customHeight="1">
      <c r="A22" s="350"/>
      <c r="B22" s="62" t="s">
        <v>382</v>
      </c>
      <c r="C22" s="63">
        <v>230</v>
      </c>
      <c r="D22" s="64"/>
      <c r="E22" s="65"/>
      <c r="F22" s="62" t="s">
        <v>383</v>
      </c>
      <c r="G22" s="63">
        <v>3600</v>
      </c>
      <c r="H22" s="64"/>
      <c r="I22" s="65"/>
      <c r="J22" s="62" t="s">
        <v>384</v>
      </c>
      <c r="K22" s="63">
        <v>1660</v>
      </c>
      <c r="L22" s="64"/>
      <c r="M22" s="65"/>
      <c r="N22" s="62" t="s">
        <v>382</v>
      </c>
      <c r="O22" s="63">
        <v>20</v>
      </c>
      <c r="P22" s="64"/>
      <c r="Q22" s="65"/>
      <c r="R22" s="62" t="s">
        <v>385</v>
      </c>
      <c r="S22" s="63">
        <v>20</v>
      </c>
      <c r="T22" s="64"/>
      <c r="U22" s="230"/>
      <c r="V22" s="62" t="s">
        <v>153</v>
      </c>
      <c r="W22" s="63"/>
      <c r="X22" s="88"/>
      <c r="Y22" s="153"/>
      <c r="Z22" s="62"/>
      <c r="AA22" s="63"/>
      <c r="AB22" s="88"/>
      <c r="AC22" s="79"/>
    </row>
    <row r="23" spans="1:29" s="5" customFormat="1" ht="13.5" customHeight="1">
      <c r="A23" s="350"/>
      <c r="B23" s="57"/>
      <c r="C23" s="63"/>
      <c r="D23" s="109"/>
      <c r="E23" s="79"/>
      <c r="F23" s="62" t="s">
        <v>386</v>
      </c>
      <c r="G23" s="69" t="s">
        <v>87</v>
      </c>
      <c r="H23" s="70"/>
      <c r="I23" s="65"/>
      <c r="J23" s="62" t="s">
        <v>387</v>
      </c>
      <c r="K23" s="63">
        <v>460</v>
      </c>
      <c r="L23" s="64"/>
      <c r="M23" s="65"/>
      <c r="N23" s="62" t="s">
        <v>388</v>
      </c>
      <c r="O23" s="63">
        <v>20</v>
      </c>
      <c r="P23" s="64"/>
      <c r="Q23" s="65"/>
      <c r="R23" s="62" t="s">
        <v>88</v>
      </c>
      <c r="S23" s="63"/>
      <c r="T23" s="109"/>
      <c r="U23" s="79"/>
      <c r="V23" s="62"/>
      <c r="W23" s="63"/>
      <c r="X23" s="88"/>
      <c r="Y23" s="153"/>
      <c r="Z23" s="62"/>
      <c r="AA23" s="63"/>
      <c r="AB23" s="88"/>
      <c r="AC23" s="79"/>
    </row>
    <row r="24" spans="1:29" s="5" customFormat="1">
      <c r="A24" s="350"/>
      <c r="B24" s="57"/>
      <c r="C24" s="63"/>
      <c r="D24" s="109"/>
      <c r="E24" s="231"/>
      <c r="F24" s="232"/>
      <c r="G24" s="63"/>
      <c r="H24" s="109"/>
      <c r="I24" s="79"/>
      <c r="J24" s="62" t="s">
        <v>382</v>
      </c>
      <c r="K24" s="63">
        <v>450</v>
      </c>
      <c r="L24" s="64"/>
      <c r="M24" s="65"/>
      <c r="N24" s="62" t="s">
        <v>153</v>
      </c>
      <c r="O24" s="63"/>
      <c r="P24" s="109"/>
      <c r="Q24" s="79"/>
      <c r="R24" s="62"/>
      <c r="S24" s="63"/>
      <c r="T24" s="109"/>
      <c r="U24" s="79"/>
      <c r="V24" s="62"/>
      <c r="W24" s="63"/>
      <c r="X24" s="88"/>
      <c r="Y24" s="153"/>
      <c r="Z24" s="62"/>
      <c r="AA24" s="63"/>
      <c r="AB24" s="88"/>
      <c r="AC24" s="79"/>
    </row>
    <row r="25" spans="1:29" s="5" customFormat="1" ht="13.5" customHeight="1">
      <c r="A25" s="350"/>
      <c r="B25" s="57"/>
      <c r="C25" s="63"/>
      <c r="D25" s="109"/>
      <c r="E25" s="79"/>
      <c r="F25" s="62"/>
      <c r="G25" s="63"/>
      <c r="H25" s="109"/>
      <c r="I25" s="79"/>
      <c r="J25" s="87"/>
      <c r="K25" s="63"/>
      <c r="L25" s="88"/>
      <c r="M25" s="79"/>
      <c r="N25" s="62"/>
      <c r="O25" s="63"/>
      <c r="P25" s="109"/>
      <c r="Q25" s="79"/>
      <c r="R25" s="62"/>
      <c r="S25" s="63"/>
      <c r="T25" s="109"/>
      <c r="U25" s="79"/>
      <c r="V25" s="62"/>
      <c r="W25" s="63"/>
      <c r="X25" s="88"/>
      <c r="Y25" s="153"/>
      <c r="Z25" s="89"/>
      <c r="AA25" s="63"/>
      <c r="AB25" s="88"/>
      <c r="AC25" s="79"/>
    </row>
    <row r="26" spans="1:29" s="5" customFormat="1" ht="13.5" customHeight="1">
      <c r="A26" s="350"/>
      <c r="B26" s="89"/>
      <c r="C26" s="63"/>
      <c r="D26" s="109"/>
      <c r="E26" s="79"/>
      <c r="F26" s="87"/>
      <c r="G26" s="63"/>
      <c r="H26" s="109"/>
      <c r="I26" s="79"/>
      <c r="J26" s="62"/>
      <c r="K26" s="63"/>
      <c r="L26" s="109"/>
      <c r="M26" s="79"/>
      <c r="N26" s="62"/>
      <c r="O26" s="63"/>
      <c r="P26" s="109"/>
      <c r="Q26" s="79"/>
      <c r="R26" s="62"/>
      <c r="S26" s="63"/>
      <c r="T26" s="109"/>
      <c r="U26" s="79"/>
      <c r="V26" s="62"/>
      <c r="W26" s="63"/>
      <c r="X26" s="88"/>
      <c r="Y26" s="153"/>
      <c r="Z26" s="233"/>
      <c r="AA26" s="63"/>
      <c r="AB26" s="88"/>
      <c r="AC26" s="79"/>
    </row>
    <row r="27" spans="1:29" s="5" customFormat="1">
      <c r="A27" s="350"/>
      <c r="B27" s="233"/>
      <c r="C27" s="63"/>
      <c r="D27" s="109"/>
      <c r="E27" s="79"/>
      <c r="F27" s="62"/>
      <c r="G27" s="63"/>
      <c r="H27" s="109"/>
      <c r="I27" s="79"/>
      <c r="J27" s="106"/>
      <c r="K27" s="63"/>
      <c r="L27" s="109"/>
      <c r="M27" s="79"/>
      <c r="N27" s="62"/>
      <c r="O27" s="63"/>
      <c r="P27" s="109"/>
      <c r="Q27" s="79"/>
      <c r="R27" s="62"/>
      <c r="S27" s="63"/>
      <c r="T27" s="109"/>
      <c r="U27" s="79"/>
      <c r="V27" s="62"/>
      <c r="W27" s="63"/>
      <c r="X27" s="88"/>
      <c r="Y27" s="153"/>
      <c r="Z27" s="62"/>
      <c r="AA27" s="63"/>
      <c r="AB27" s="88"/>
      <c r="AC27" s="79"/>
    </row>
    <row r="28" spans="1:29" s="5" customFormat="1" ht="13.5" customHeight="1">
      <c r="A28" s="350"/>
      <c r="B28" s="62"/>
      <c r="C28" s="63"/>
      <c r="D28" s="109"/>
      <c r="E28" s="79"/>
      <c r="F28" s="62"/>
      <c r="G28" s="63"/>
      <c r="H28" s="109"/>
      <c r="I28" s="79"/>
      <c r="J28" s="62"/>
      <c r="K28" s="63"/>
      <c r="L28" s="109"/>
      <c r="M28" s="79"/>
      <c r="N28" s="91"/>
      <c r="O28" s="63"/>
      <c r="P28" s="109"/>
      <c r="Q28" s="79"/>
      <c r="R28" s="62"/>
      <c r="S28" s="63"/>
      <c r="T28" s="109"/>
      <c r="U28" s="79"/>
      <c r="V28" s="62"/>
      <c r="W28" s="63"/>
      <c r="X28" s="88"/>
      <c r="Y28" s="153"/>
      <c r="Z28" s="62"/>
      <c r="AA28" s="63"/>
      <c r="AB28" s="88"/>
      <c r="AC28" s="79"/>
    </row>
    <row r="29" spans="1:29" s="5" customFormat="1" ht="13.5" customHeight="1">
      <c r="A29" s="350"/>
      <c r="B29" s="62"/>
      <c r="C29" s="63"/>
      <c r="D29" s="109"/>
      <c r="E29" s="79"/>
      <c r="F29" s="62"/>
      <c r="G29" s="63"/>
      <c r="H29" s="109"/>
      <c r="I29" s="79"/>
      <c r="J29" s="62"/>
      <c r="K29" s="63"/>
      <c r="L29" s="109"/>
      <c r="M29" s="79"/>
      <c r="N29" s="205"/>
      <c r="O29" s="63"/>
      <c r="P29" s="109"/>
      <c r="Q29" s="79"/>
      <c r="R29" s="62"/>
      <c r="S29" s="63"/>
      <c r="T29" s="109"/>
      <c r="U29" s="79"/>
      <c r="V29" s="62"/>
      <c r="W29" s="63"/>
      <c r="X29" s="88"/>
      <c r="Y29" s="153"/>
      <c r="Z29" s="126"/>
      <c r="AA29" s="63"/>
      <c r="AB29" s="88"/>
      <c r="AC29" s="79"/>
    </row>
    <row r="30" spans="1:29" s="5" customFormat="1">
      <c r="A30" s="350"/>
      <c r="B30" s="62"/>
      <c r="C30" s="63"/>
      <c r="D30" s="109"/>
      <c r="E30" s="79"/>
      <c r="F30" s="62"/>
      <c r="G30" s="63"/>
      <c r="H30" s="109"/>
      <c r="I30" s="79"/>
      <c r="J30" s="62"/>
      <c r="K30" s="63"/>
      <c r="L30" s="109"/>
      <c r="M30" s="79"/>
      <c r="N30" s="62"/>
      <c r="O30" s="63"/>
      <c r="P30" s="109"/>
      <c r="Q30" s="79"/>
      <c r="R30" s="62"/>
      <c r="S30" s="63"/>
      <c r="T30" s="109"/>
      <c r="U30" s="79"/>
      <c r="V30" s="62"/>
      <c r="W30" s="63"/>
      <c r="X30" s="88"/>
      <c r="Y30" s="153"/>
      <c r="Z30" s="131"/>
      <c r="AA30" s="63"/>
      <c r="AB30" s="88"/>
      <c r="AC30" s="79"/>
    </row>
    <row r="31" spans="1:29" s="5" customFormat="1" ht="13.5" customHeight="1">
      <c r="A31" s="350"/>
      <c r="B31" s="62"/>
      <c r="C31" s="63"/>
      <c r="D31" s="109"/>
      <c r="E31" s="79"/>
      <c r="F31" s="62"/>
      <c r="G31" s="63"/>
      <c r="H31" s="109"/>
      <c r="I31" s="79"/>
      <c r="J31" s="62"/>
      <c r="K31" s="63"/>
      <c r="L31" s="109"/>
      <c r="M31" s="79"/>
      <c r="N31" s="62"/>
      <c r="O31" s="63"/>
      <c r="P31" s="109"/>
      <c r="Q31" s="79"/>
      <c r="R31" s="62"/>
      <c r="S31" s="63"/>
      <c r="T31" s="109"/>
      <c r="U31" s="79"/>
      <c r="V31" s="62"/>
      <c r="W31" s="63"/>
      <c r="X31" s="88"/>
      <c r="Y31" s="153"/>
      <c r="Z31" s="62"/>
      <c r="AA31" s="63"/>
      <c r="AB31" s="88"/>
      <c r="AC31" s="79"/>
    </row>
    <row r="32" spans="1:29" s="5" customFormat="1" ht="13.5" customHeight="1">
      <c r="A32" s="350"/>
      <c r="B32" s="62" t="s">
        <v>376</v>
      </c>
      <c r="C32" s="63">
        <f>SUM(C21:C31)</f>
        <v>1500</v>
      </c>
      <c r="D32" s="313">
        <f>SUM(D21:D22)</f>
        <v>0</v>
      </c>
      <c r="E32" s="314"/>
      <c r="F32" s="57" t="s">
        <v>376</v>
      </c>
      <c r="G32" s="63">
        <f>SUM(G21:G31)</f>
        <v>6020</v>
      </c>
      <c r="H32" s="313">
        <f>SUM(H21:H23)</f>
        <v>0</v>
      </c>
      <c r="I32" s="314"/>
      <c r="J32" s="57" t="s">
        <v>376</v>
      </c>
      <c r="K32" s="63">
        <f>SUM(K21:K31)</f>
        <v>4490</v>
      </c>
      <c r="L32" s="313">
        <f>SUM(L21:L31)</f>
        <v>0</v>
      </c>
      <c r="M32" s="314"/>
      <c r="N32" s="57" t="s">
        <v>376</v>
      </c>
      <c r="O32" s="63">
        <f>SUM(O21:O31)</f>
        <v>130</v>
      </c>
      <c r="P32" s="313">
        <f>SUM(P21:P23)</f>
        <v>0</v>
      </c>
      <c r="Q32" s="314"/>
      <c r="R32" s="57" t="s">
        <v>376</v>
      </c>
      <c r="S32" s="63">
        <f>SUM(S21:S31)</f>
        <v>170</v>
      </c>
      <c r="T32" s="313">
        <f>SUM(T21:T22)</f>
        <v>0</v>
      </c>
      <c r="U32" s="314"/>
      <c r="V32" s="227"/>
      <c r="W32" s="156"/>
      <c r="X32" s="352"/>
      <c r="Y32" s="327"/>
      <c r="Z32" s="60" t="s">
        <v>376</v>
      </c>
      <c r="AA32" s="63">
        <f>SUM(AA21:AA31)</f>
        <v>0</v>
      </c>
      <c r="AB32" s="352">
        <f>SUM(AB21)</f>
        <v>0</v>
      </c>
      <c r="AC32" s="327"/>
    </row>
    <row r="33" spans="1:30" s="5" customFormat="1">
      <c r="A33" s="351"/>
      <c r="B33" s="127"/>
      <c r="C33" s="127"/>
      <c r="D33" s="228"/>
      <c r="E33" s="228"/>
      <c r="F33" s="127"/>
      <c r="G33" s="127"/>
      <c r="H33" s="127"/>
      <c r="I33" s="127"/>
      <c r="J33" s="127"/>
      <c r="K33" s="127"/>
      <c r="L33" s="127"/>
      <c r="M33" s="127"/>
      <c r="N33" s="197"/>
      <c r="O33" s="127"/>
      <c r="P33" s="127"/>
      <c r="Q33" s="127"/>
      <c r="R33" s="197"/>
      <c r="S33" s="127"/>
      <c r="T33" s="127"/>
      <c r="U33" s="127"/>
      <c r="V33" s="197"/>
      <c r="W33" s="127"/>
      <c r="X33" s="160"/>
      <c r="Y33" s="160"/>
      <c r="Z33" s="160" t="s">
        <v>41</v>
      </c>
      <c r="AA33" s="353">
        <f>C32+G32+K32+O32+S32+W32+AA32</f>
        <v>12310</v>
      </c>
      <c r="AB33" s="353"/>
      <c r="AC33" s="327"/>
    </row>
    <row r="34" spans="1:30" s="5" customFormat="1">
      <c r="A34" s="332" t="s">
        <v>389</v>
      </c>
      <c r="B34" s="62" t="s">
        <v>390</v>
      </c>
      <c r="C34" s="63">
        <v>600</v>
      </c>
      <c r="D34" s="64"/>
      <c r="E34" s="65"/>
      <c r="F34" s="62" t="s">
        <v>391</v>
      </c>
      <c r="G34" s="63">
        <v>3680</v>
      </c>
      <c r="H34" s="64"/>
      <c r="I34" s="65"/>
      <c r="J34" s="62" t="s">
        <v>390</v>
      </c>
      <c r="K34" s="63">
        <v>630</v>
      </c>
      <c r="L34" s="64"/>
      <c r="M34" s="65"/>
      <c r="N34" s="62" t="s">
        <v>390</v>
      </c>
      <c r="O34" s="63">
        <v>70</v>
      </c>
      <c r="P34" s="64"/>
      <c r="Q34" s="65"/>
      <c r="R34" s="62" t="s">
        <v>392</v>
      </c>
      <c r="S34" s="63">
        <v>30</v>
      </c>
      <c r="T34" s="64"/>
      <c r="U34" s="226"/>
      <c r="V34" s="62" t="s">
        <v>153</v>
      </c>
      <c r="W34" s="63"/>
      <c r="X34" s="88"/>
      <c r="Y34" s="153"/>
      <c r="Z34" s="62"/>
      <c r="AA34" s="173">
        <v>0</v>
      </c>
      <c r="AB34" s="64"/>
      <c r="AC34" s="65"/>
      <c r="AD34" s="5" t="s">
        <v>153</v>
      </c>
    </row>
    <row r="35" spans="1:30" s="5" customFormat="1">
      <c r="A35" s="308"/>
      <c r="B35" s="62" t="s">
        <v>393</v>
      </c>
      <c r="C35" s="63">
        <v>410</v>
      </c>
      <c r="D35" s="64"/>
      <c r="E35" s="65"/>
      <c r="F35" s="62" t="s">
        <v>393</v>
      </c>
      <c r="G35" s="63">
        <v>2610</v>
      </c>
      <c r="H35" s="64"/>
      <c r="I35" s="65"/>
      <c r="J35" s="62" t="s">
        <v>394</v>
      </c>
      <c r="K35" s="63">
        <v>1970</v>
      </c>
      <c r="L35" s="64"/>
      <c r="M35" s="65"/>
      <c r="N35" s="62" t="s">
        <v>395</v>
      </c>
      <c r="O35" s="63">
        <v>190</v>
      </c>
      <c r="P35" s="64"/>
      <c r="Q35" s="65"/>
      <c r="R35" s="62" t="s">
        <v>396</v>
      </c>
      <c r="S35" s="63">
        <v>60</v>
      </c>
      <c r="T35" s="64"/>
      <c r="U35" s="226"/>
      <c r="V35" s="62" t="s">
        <v>153</v>
      </c>
      <c r="W35" s="63"/>
      <c r="X35" s="88"/>
      <c r="Y35" s="153"/>
      <c r="Z35" s="62"/>
      <c r="AA35" s="63"/>
      <c r="AB35" s="109"/>
      <c r="AC35" s="79"/>
    </row>
    <row r="36" spans="1:30" s="5" customFormat="1">
      <c r="A36" s="309"/>
      <c r="B36" s="62" t="s">
        <v>397</v>
      </c>
      <c r="C36" s="63">
        <v>430</v>
      </c>
      <c r="D36" s="64"/>
      <c r="E36" s="65"/>
      <c r="F36" s="62" t="s">
        <v>398</v>
      </c>
      <c r="G36" s="105" t="s">
        <v>223</v>
      </c>
      <c r="H36" s="109"/>
      <c r="I36" s="79"/>
      <c r="J36" s="62" t="s">
        <v>399</v>
      </c>
      <c r="K36" s="63">
        <v>680</v>
      </c>
      <c r="L36" s="64"/>
      <c r="M36" s="65"/>
      <c r="N36" s="62" t="s">
        <v>400</v>
      </c>
      <c r="O36" s="63">
        <v>50</v>
      </c>
      <c r="P36" s="64"/>
      <c r="Q36" s="65"/>
      <c r="R36" s="62" t="s">
        <v>401</v>
      </c>
      <c r="S36" s="63">
        <v>30</v>
      </c>
      <c r="T36" s="64"/>
      <c r="U36" s="226"/>
      <c r="V36" s="62" t="s">
        <v>153</v>
      </c>
      <c r="W36" s="63"/>
      <c r="X36" s="88"/>
      <c r="Y36" s="153"/>
      <c r="Z36" s="62"/>
      <c r="AA36" s="63"/>
      <c r="AB36" s="109"/>
      <c r="AC36" s="79"/>
    </row>
    <row r="37" spans="1:30" s="5" customFormat="1">
      <c r="A37" s="309"/>
      <c r="B37" s="62" t="s">
        <v>402</v>
      </c>
      <c r="C37" s="63">
        <v>270</v>
      </c>
      <c r="D37" s="64"/>
      <c r="E37" s="65"/>
      <c r="F37" s="62" t="s">
        <v>400</v>
      </c>
      <c r="G37" s="63">
        <v>1620</v>
      </c>
      <c r="H37" s="64"/>
      <c r="I37" s="65"/>
      <c r="J37" s="62" t="s">
        <v>403</v>
      </c>
      <c r="K37" s="63">
        <v>750</v>
      </c>
      <c r="L37" s="64"/>
      <c r="M37" s="65"/>
      <c r="N37" s="62" t="s">
        <v>402</v>
      </c>
      <c r="O37" s="63">
        <v>190</v>
      </c>
      <c r="P37" s="64"/>
      <c r="Q37" s="65"/>
      <c r="R37" s="62" t="s">
        <v>404</v>
      </c>
      <c r="S37" s="63">
        <v>30</v>
      </c>
      <c r="T37" s="64"/>
      <c r="U37" s="226"/>
      <c r="V37" s="62" t="s">
        <v>153</v>
      </c>
      <c r="W37" s="63"/>
      <c r="X37" s="88"/>
      <c r="Y37" s="153"/>
      <c r="Z37" s="62"/>
      <c r="AA37" s="63"/>
      <c r="AB37" s="109"/>
      <c r="AC37" s="79"/>
    </row>
    <row r="38" spans="1:30" s="5" customFormat="1">
      <c r="A38" s="309"/>
      <c r="B38" s="62"/>
      <c r="C38" s="63"/>
      <c r="D38" s="109"/>
      <c r="E38" s="79"/>
      <c r="F38" s="62" t="s">
        <v>405</v>
      </c>
      <c r="G38" s="63">
        <v>350</v>
      </c>
      <c r="H38" s="64"/>
      <c r="I38" s="65"/>
      <c r="J38" s="131" t="s">
        <v>406</v>
      </c>
      <c r="K38" s="63"/>
      <c r="L38" s="109"/>
      <c r="M38" s="79"/>
      <c r="N38" s="62"/>
      <c r="O38" s="63"/>
      <c r="P38" s="109"/>
      <c r="Q38" s="79"/>
      <c r="R38" s="106"/>
      <c r="S38" s="63"/>
      <c r="T38" s="109"/>
      <c r="U38" s="79"/>
      <c r="V38" s="355"/>
      <c r="W38" s="356"/>
      <c r="X38" s="88"/>
      <c r="Y38" s="153"/>
      <c r="Z38" s="62"/>
      <c r="AA38" s="63"/>
      <c r="AB38" s="109"/>
      <c r="AC38" s="79"/>
    </row>
    <row r="39" spans="1:30" s="5" customFormat="1">
      <c r="A39" s="309"/>
      <c r="B39" s="62"/>
      <c r="C39" s="63"/>
      <c r="D39" s="109"/>
      <c r="E39" s="79"/>
      <c r="F39" s="62" t="s">
        <v>407</v>
      </c>
      <c r="G39" s="63">
        <v>100</v>
      </c>
      <c r="H39" s="64"/>
      <c r="I39" s="65"/>
      <c r="J39" s="87" t="s">
        <v>153</v>
      </c>
      <c r="K39" s="63"/>
      <c r="L39" s="109"/>
      <c r="M39" s="79"/>
      <c r="N39" s="62"/>
      <c r="O39" s="63"/>
      <c r="P39" s="109"/>
      <c r="Q39" s="79"/>
      <c r="R39" s="106"/>
      <c r="S39" s="63"/>
      <c r="T39" s="109"/>
      <c r="U39" s="79"/>
      <c r="V39" s="355"/>
      <c r="W39" s="338"/>
      <c r="X39" s="357"/>
      <c r="Y39" s="153"/>
      <c r="Z39" s="62"/>
      <c r="AA39" s="63"/>
      <c r="AB39" s="109"/>
      <c r="AC39" s="79"/>
    </row>
    <row r="40" spans="1:30" s="5" customFormat="1">
      <c r="A40" s="309"/>
      <c r="B40" s="62"/>
      <c r="C40" s="63"/>
      <c r="D40" s="109"/>
      <c r="E40" s="79"/>
      <c r="F40" s="62" t="s">
        <v>402</v>
      </c>
      <c r="G40" s="105" t="s">
        <v>223</v>
      </c>
      <c r="H40" s="70"/>
      <c r="I40" s="83"/>
      <c r="J40" s="62" t="s">
        <v>153</v>
      </c>
      <c r="K40" s="63"/>
      <c r="L40" s="109"/>
      <c r="M40" s="79"/>
      <c r="N40" s="62"/>
      <c r="O40" s="63"/>
      <c r="P40" s="109"/>
      <c r="Q40" s="79"/>
      <c r="R40" s="106"/>
      <c r="S40" s="63"/>
      <c r="T40" s="109"/>
      <c r="U40" s="79"/>
      <c r="V40" s="62"/>
      <c r="W40" s="63"/>
      <c r="X40" s="88"/>
      <c r="Y40" s="153"/>
      <c r="Z40" s="62"/>
      <c r="AA40" s="63"/>
      <c r="AB40" s="109"/>
      <c r="AC40" s="79"/>
    </row>
    <row r="41" spans="1:30" s="5" customFormat="1">
      <c r="A41" s="309"/>
      <c r="B41" s="62"/>
      <c r="C41" s="63"/>
      <c r="D41" s="109"/>
      <c r="E41" s="79"/>
      <c r="F41" s="107" t="s">
        <v>408</v>
      </c>
      <c r="G41" s="63"/>
      <c r="H41" s="109"/>
      <c r="I41" s="79"/>
      <c r="J41" s="62"/>
      <c r="K41" s="63"/>
      <c r="L41" s="109"/>
      <c r="M41" s="79"/>
      <c r="N41" s="62"/>
      <c r="O41" s="63"/>
      <c r="P41" s="109"/>
      <c r="Q41" s="79"/>
      <c r="R41" s="106"/>
      <c r="S41" s="63"/>
      <c r="T41" s="109"/>
      <c r="U41" s="79"/>
      <c r="V41" s="62"/>
      <c r="W41" s="63"/>
      <c r="X41" s="88"/>
      <c r="Y41" s="153"/>
      <c r="Z41" s="126"/>
      <c r="AA41" s="63"/>
      <c r="AB41" s="109"/>
      <c r="AC41" s="79"/>
    </row>
    <row r="42" spans="1:30" s="5" customFormat="1">
      <c r="A42" s="309"/>
      <c r="B42" s="56"/>
      <c r="C42" s="55"/>
      <c r="D42" s="109"/>
      <c r="E42" s="79"/>
      <c r="F42" s="107" t="s">
        <v>409</v>
      </c>
      <c r="G42" s="55"/>
      <c r="H42" s="132"/>
      <c r="I42" s="95"/>
      <c r="J42" s="56"/>
      <c r="K42" s="55"/>
      <c r="L42" s="109"/>
      <c r="M42" s="79"/>
      <c r="N42" s="56"/>
      <c r="O42" s="55"/>
      <c r="P42" s="109"/>
      <c r="Q42" s="79"/>
      <c r="R42" s="234"/>
      <c r="S42" s="55"/>
      <c r="T42" s="109"/>
      <c r="U42" s="79"/>
      <c r="V42" s="56"/>
      <c r="W42" s="55"/>
      <c r="X42" s="118"/>
      <c r="Y42" s="235"/>
      <c r="Z42" s="131"/>
      <c r="AA42" s="55"/>
      <c r="AB42" s="109"/>
      <c r="AC42" s="79"/>
    </row>
    <row r="43" spans="1:30" s="5" customFormat="1">
      <c r="A43" s="309"/>
      <c r="B43" s="56"/>
      <c r="C43" s="55"/>
      <c r="D43" s="109"/>
      <c r="E43" s="79"/>
      <c r="F43" s="119"/>
      <c r="G43" s="55"/>
      <c r="H43" s="132"/>
      <c r="I43" s="95"/>
      <c r="J43" s="56"/>
      <c r="K43" s="55"/>
      <c r="L43" s="109"/>
      <c r="M43" s="79"/>
      <c r="N43" s="56"/>
      <c r="O43" s="55"/>
      <c r="P43" s="109"/>
      <c r="Q43" s="236"/>
      <c r="R43" s="56"/>
      <c r="S43" s="55"/>
      <c r="T43" s="109"/>
      <c r="U43" s="79"/>
      <c r="V43" s="60"/>
      <c r="W43" s="55"/>
      <c r="X43" s="118"/>
      <c r="Y43" s="235"/>
      <c r="Z43" s="56"/>
      <c r="AA43" s="55"/>
      <c r="AB43" s="109"/>
      <c r="AC43" s="79"/>
    </row>
    <row r="44" spans="1:30" s="5" customFormat="1">
      <c r="A44" s="309"/>
      <c r="B44" s="56" t="s">
        <v>376</v>
      </c>
      <c r="C44" s="55">
        <f>SUM(C34:C43)</f>
        <v>1710</v>
      </c>
      <c r="D44" s="313">
        <f>SUM(D34:D37)</f>
        <v>0</v>
      </c>
      <c r="E44" s="314"/>
      <c r="F44" s="60" t="s">
        <v>376</v>
      </c>
      <c r="G44" s="55">
        <f>SUM(G34:G43)</f>
        <v>8360</v>
      </c>
      <c r="H44" s="313">
        <f>SUM(H34:H40)</f>
        <v>0</v>
      </c>
      <c r="I44" s="314"/>
      <c r="J44" s="60" t="s">
        <v>376</v>
      </c>
      <c r="K44" s="55">
        <f>SUM(K34:K43)</f>
        <v>4030</v>
      </c>
      <c r="L44" s="313">
        <f>SUM(L34:L43)</f>
        <v>0</v>
      </c>
      <c r="M44" s="314"/>
      <c r="N44" s="60" t="s">
        <v>376</v>
      </c>
      <c r="O44" s="55">
        <f>SUM(O34:O43)</f>
        <v>500</v>
      </c>
      <c r="P44" s="313">
        <f>SUM(P34:P37)</f>
        <v>0</v>
      </c>
      <c r="Q44" s="314"/>
      <c r="R44" s="60" t="s">
        <v>376</v>
      </c>
      <c r="S44" s="55">
        <f>SUM(S34:S43)</f>
        <v>150</v>
      </c>
      <c r="T44" s="313">
        <f>SUM(T34:T37)</f>
        <v>0</v>
      </c>
      <c r="U44" s="314"/>
      <c r="V44" s="237"/>
      <c r="W44" s="238"/>
      <c r="X44" s="358"/>
      <c r="Y44" s="347"/>
      <c r="Z44" s="60" t="s">
        <v>376</v>
      </c>
      <c r="AA44" s="55">
        <f>SUM(AA34:AA43)</f>
        <v>0</v>
      </c>
      <c r="AB44" s="313">
        <f>SUM(AB34)</f>
        <v>0</v>
      </c>
      <c r="AC44" s="314"/>
    </row>
    <row r="45" spans="1:30" s="5" customFormat="1">
      <c r="A45" s="354"/>
      <c r="B45" s="140"/>
      <c r="C45" s="141"/>
      <c r="D45" s="141"/>
      <c r="E45" s="141"/>
      <c r="F45" s="142"/>
      <c r="G45" s="141"/>
      <c r="H45" s="141"/>
      <c r="I45" s="141"/>
      <c r="J45" s="142"/>
      <c r="K45" s="141"/>
      <c r="L45" s="141"/>
      <c r="M45" s="141"/>
      <c r="N45" s="142"/>
      <c r="O45" s="141"/>
      <c r="P45" s="141"/>
      <c r="Q45" s="141"/>
      <c r="R45" s="142"/>
      <c r="S45" s="141"/>
      <c r="T45" s="141"/>
      <c r="U45" s="141"/>
      <c r="V45" s="142"/>
      <c r="W45" s="141"/>
      <c r="X45" s="143"/>
      <c r="Y45" s="143"/>
      <c r="Z45" s="143" t="s">
        <v>41</v>
      </c>
      <c r="AA45" s="359">
        <f>C44+G44+K44+O44+S44+W44+AA44</f>
        <v>14750</v>
      </c>
      <c r="AB45" s="359"/>
      <c r="AC45" s="360"/>
    </row>
    <row r="46" spans="1:30" s="5" customFormat="1">
      <c r="N46" s="191">
        <v>-4</v>
      </c>
      <c r="W46" s="320" t="str">
        <f>'表紙(ご注意とお願い)'!P20</f>
        <v>令和7年12月</v>
      </c>
      <c r="X46" s="320"/>
      <c r="Y46" s="320"/>
      <c r="Z46" s="320" t="s">
        <v>198</v>
      </c>
      <c r="AA46" s="320"/>
      <c r="AB46" s="320"/>
    </row>
    <row r="47" spans="1:30" s="5" customFormat="1"/>
    <row r="48" spans="1:30">
      <c r="A48" s="146" t="s">
        <v>199</v>
      </c>
      <c r="B48" s="147">
        <f>D48+H48+L48+P48+T48</f>
        <v>0</v>
      </c>
      <c r="C48" s="146" t="s">
        <v>71</v>
      </c>
      <c r="D48" s="321">
        <f>SUM(D19,D32,D44)</f>
        <v>0</v>
      </c>
      <c r="E48" s="321"/>
      <c r="G48" s="146" t="s">
        <v>200</v>
      </c>
      <c r="H48" s="321">
        <f>SUM(H19,H32,H44)</f>
        <v>0</v>
      </c>
      <c r="I48" s="321"/>
      <c r="K48" s="146" t="s">
        <v>73</v>
      </c>
      <c r="L48" s="321">
        <f>SUM(L19,L32,L44)</f>
        <v>0</v>
      </c>
      <c r="M48" s="321"/>
      <c r="O48" s="146" t="s">
        <v>74</v>
      </c>
      <c r="P48" s="321">
        <f>SUM(P19,P32,P44)</f>
        <v>0</v>
      </c>
      <c r="Q48" s="321"/>
      <c r="S48" s="146" t="s">
        <v>75</v>
      </c>
      <c r="T48" s="321">
        <f>SUM(T19,T32,T44)</f>
        <v>0</v>
      </c>
      <c r="U48" s="321"/>
      <c r="W48" s="146"/>
      <c r="X48" s="321"/>
      <c r="Y48" s="321"/>
      <c r="AA48" s="146"/>
      <c r="AB48" s="321"/>
      <c r="AC48" s="321"/>
    </row>
    <row r="49" spans="1:29">
      <c r="A49" s="146" t="s">
        <v>41</v>
      </c>
      <c r="B49" s="147">
        <f>D49+H49+L49+P49+T49</f>
        <v>0</v>
      </c>
      <c r="D49" s="321">
        <f>富山!D48+中新川・滑川・魚津・黒部・下新川!D49+高岡・氷見・射水!D52+小矢部・砺波・南砺!D48</f>
        <v>0</v>
      </c>
      <c r="E49" s="321"/>
      <c r="H49" s="321">
        <f>富山!L48+中新川・滑川・魚津・黒部・下新川!H49+高岡・氷見・射水!H52+小矢部・砺波・南砺!H48</f>
        <v>0</v>
      </c>
      <c r="I49" s="321"/>
      <c r="L49" s="321">
        <f>富山!P48+中新川・滑川・魚津・黒部・下新川!L49+高岡・氷見・射水!L52+小矢部・砺波・南砺!L48</f>
        <v>0</v>
      </c>
      <c r="M49" s="321"/>
      <c r="P49" s="321">
        <f>富山!T48+中新川・滑川・魚津・黒部・下新川!P49+高岡・氷見・射水!P52+小矢部・砺波・南砺!P48</f>
        <v>0</v>
      </c>
      <c r="Q49" s="321"/>
      <c r="T49" s="321">
        <f>富山!X48+中新川・滑川・魚津・黒部・下新川!T49+高岡・氷見・射水!T52+小矢部・砺波・南砺!T48</f>
        <v>0</v>
      </c>
      <c r="U49" s="321"/>
      <c r="X49" s="321"/>
      <c r="Y49" s="321"/>
      <c r="AB49" s="321"/>
      <c r="AC49" s="321"/>
    </row>
  </sheetData>
  <sheetProtection password="CA13" sheet="1" formatCells="0"/>
  <mergeCells count="66">
    <mergeCell ref="AB48:AC48"/>
    <mergeCell ref="D49:E49"/>
    <mergeCell ref="H49:I49"/>
    <mergeCell ref="L49:M49"/>
    <mergeCell ref="P49:Q49"/>
    <mergeCell ref="T49:U49"/>
    <mergeCell ref="X49:Y49"/>
    <mergeCell ref="AB49:AC49"/>
    <mergeCell ref="D48:E48"/>
    <mergeCell ref="H48:I48"/>
    <mergeCell ref="L48:M48"/>
    <mergeCell ref="P48:Q48"/>
    <mergeCell ref="T48:U48"/>
    <mergeCell ref="X48:Y48"/>
    <mergeCell ref="T44:U44"/>
    <mergeCell ref="X44:Y44"/>
    <mergeCell ref="AB44:AC44"/>
    <mergeCell ref="AA45:AC45"/>
    <mergeCell ref="W46:Y46"/>
    <mergeCell ref="Z46:AB46"/>
    <mergeCell ref="X32:Y32"/>
    <mergeCell ref="AB32:AC32"/>
    <mergeCell ref="AA33:AC33"/>
    <mergeCell ref="A34:A45"/>
    <mergeCell ref="V38:W38"/>
    <mergeCell ref="V39:X39"/>
    <mergeCell ref="D44:E44"/>
    <mergeCell ref="H44:I44"/>
    <mergeCell ref="L44:M44"/>
    <mergeCell ref="P44:Q44"/>
    <mergeCell ref="A21:A33"/>
    <mergeCell ref="D32:E32"/>
    <mergeCell ref="H32:I32"/>
    <mergeCell ref="L32:M32"/>
    <mergeCell ref="P32:Q32"/>
    <mergeCell ref="T32:U32"/>
    <mergeCell ref="Z7:AC7"/>
    <mergeCell ref="A8:A20"/>
    <mergeCell ref="D19:E19"/>
    <mergeCell ref="H19:I19"/>
    <mergeCell ref="L19:M19"/>
    <mergeCell ref="P19:Q19"/>
    <mergeCell ref="T19:U19"/>
    <mergeCell ref="X19:Y19"/>
    <mergeCell ref="AB19:AC19"/>
    <mergeCell ref="AA20:AC20"/>
    <mergeCell ref="B7:E7"/>
    <mergeCell ref="F7:I7"/>
    <mergeCell ref="J7:M7"/>
    <mergeCell ref="N7:Q7"/>
    <mergeCell ref="R7:U7"/>
    <mergeCell ref="V7:Y7"/>
    <mergeCell ref="W4:X4"/>
    <mergeCell ref="Y4:AC4"/>
    <mergeCell ref="B5:C5"/>
    <mergeCell ref="D5:I5"/>
    <mergeCell ref="J5:K5"/>
    <mergeCell ref="L5:Q5"/>
    <mergeCell ref="R5:S5"/>
    <mergeCell ref="T5:AC5"/>
    <mergeCell ref="B4:C4"/>
    <mergeCell ref="D4:I4"/>
    <mergeCell ref="J4:K4"/>
    <mergeCell ref="L4:Q4"/>
    <mergeCell ref="R4:S4"/>
    <mergeCell ref="T4:V4"/>
  </mergeCells>
  <phoneticPr fontId="3"/>
  <conditionalFormatting sqref="D9:D10">
    <cfRule type="cellIs" dxfId="33" priority="34" stopIfTrue="1" operator="greaterThan">
      <formula>$C9</formula>
    </cfRule>
  </conditionalFormatting>
  <conditionalFormatting sqref="D21:D22">
    <cfRule type="cellIs" dxfId="32" priority="24" stopIfTrue="1" operator="greaterThan">
      <formula>$C21</formula>
    </cfRule>
  </conditionalFormatting>
  <conditionalFormatting sqref="D34:D37">
    <cfRule type="cellIs" dxfId="31" priority="14" stopIfTrue="1" operator="greaterThan">
      <formula>$C34</formula>
    </cfRule>
  </conditionalFormatting>
  <conditionalFormatting sqref="D19:E19">
    <cfRule type="cellIs" dxfId="30" priority="33" stopIfTrue="1" operator="greaterThan">
      <formula>$C$19</formula>
    </cfRule>
  </conditionalFormatting>
  <conditionalFormatting sqref="D32:E32">
    <cfRule type="cellIs" dxfId="29" priority="23" stopIfTrue="1" operator="greaterThan">
      <formula>$C$32</formula>
    </cfRule>
  </conditionalFormatting>
  <conditionalFormatting sqref="D44:E44">
    <cfRule type="cellIs" dxfId="28" priority="13" stopIfTrue="1" operator="greaterThan">
      <formula>$C$44</formula>
    </cfRule>
  </conditionalFormatting>
  <conditionalFormatting sqref="H9:H11">
    <cfRule type="cellIs" dxfId="27" priority="32" stopIfTrue="1" operator="greaterThan">
      <formula>$G9</formula>
    </cfRule>
  </conditionalFormatting>
  <conditionalFormatting sqref="H21:H23">
    <cfRule type="cellIs" dxfId="26" priority="22" stopIfTrue="1" operator="greaterThan">
      <formula>$G21</formula>
    </cfRule>
  </conditionalFormatting>
  <conditionalFormatting sqref="H34:H40">
    <cfRule type="cellIs" dxfId="25" priority="12" stopIfTrue="1" operator="greaterThan">
      <formula>$G34</formula>
    </cfRule>
  </conditionalFormatting>
  <conditionalFormatting sqref="H19:I19">
    <cfRule type="cellIs" dxfId="24" priority="31" stopIfTrue="1" operator="greaterThan">
      <formula>$G$19</formula>
    </cfRule>
  </conditionalFormatting>
  <conditionalFormatting sqref="H32:I32">
    <cfRule type="cellIs" dxfId="23" priority="21" stopIfTrue="1" operator="greaterThan">
      <formula>$G$32</formula>
    </cfRule>
  </conditionalFormatting>
  <conditionalFormatting sqref="H44:I44">
    <cfRule type="cellIs" dxfId="22" priority="11" stopIfTrue="1" operator="greaterThan">
      <formula>$G$44</formula>
    </cfRule>
  </conditionalFormatting>
  <conditionalFormatting sqref="L9:L10">
    <cfRule type="cellIs" dxfId="21" priority="30" stopIfTrue="1" operator="greaterThan">
      <formula>$K9</formula>
    </cfRule>
  </conditionalFormatting>
  <conditionalFormatting sqref="L21:L24">
    <cfRule type="cellIs" dxfId="20" priority="20" stopIfTrue="1" operator="greaterThan">
      <formula>$K21</formula>
    </cfRule>
  </conditionalFormatting>
  <conditionalFormatting sqref="L34:L37">
    <cfRule type="cellIs" dxfId="19" priority="10" stopIfTrue="1" operator="greaterThan">
      <formula>$K34</formula>
    </cfRule>
  </conditionalFormatting>
  <conditionalFormatting sqref="L19:M19">
    <cfRule type="cellIs" dxfId="18" priority="29" stopIfTrue="1" operator="greaterThan">
      <formula>$K$19</formula>
    </cfRule>
  </conditionalFormatting>
  <conditionalFormatting sqref="L32:M32">
    <cfRule type="cellIs" dxfId="17" priority="19" stopIfTrue="1" operator="greaterThan">
      <formula>$K$32</formula>
    </cfRule>
  </conditionalFormatting>
  <conditionalFormatting sqref="L44:M44">
    <cfRule type="cellIs" dxfId="16" priority="9" stopIfTrue="1" operator="greaterThan">
      <formula>$K$44</formula>
    </cfRule>
  </conditionalFormatting>
  <conditionalFormatting sqref="P9:P10">
    <cfRule type="cellIs" dxfId="15" priority="28" stopIfTrue="1" operator="greaterThan">
      <formula>$O9</formula>
    </cfRule>
  </conditionalFormatting>
  <conditionalFormatting sqref="P21:P22">
    <cfRule type="cellIs" dxfId="14" priority="18" stopIfTrue="1" operator="greaterThan">
      <formula>$O21</formula>
    </cfRule>
  </conditionalFormatting>
  <conditionalFormatting sqref="P23">
    <cfRule type="cellIs" dxfId="13" priority="2" stopIfTrue="1" operator="greaterThan">
      <formula>$O$23</formula>
    </cfRule>
  </conditionalFormatting>
  <conditionalFormatting sqref="P34:P37">
    <cfRule type="cellIs" dxfId="12" priority="8" stopIfTrue="1" operator="greaterThan">
      <formula>$O34</formula>
    </cfRule>
  </conditionalFormatting>
  <conditionalFormatting sqref="P19:Q19">
    <cfRule type="cellIs" dxfId="11" priority="27" stopIfTrue="1" operator="greaterThan">
      <formula>$O$19</formula>
    </cfRule>
  </conditionalFormatting>
  <conditionalFormatting sqref="P32:Q32">
    <cfRule type="cellIs" dxfId="10" priority="17" stopIfTrue="1" operator="greaterThan">
      <formula>$O$32</formula>
    </cfRule>
  </conditionalFormatting>
  <conditionalFormatting sqref="P44:Q44">
    <cfRule type="cellIs" dxfId="9" priority="7" stopIfTrue="1" operator="greaterThan">
      <formula>$O$44</formula>
    </cfRule>
  </conditionalFormatting>
  <conditionalFormatting sqref="T9">
    <cfRule type="cellIs" dxfId="8" priority="26" stopIfTrue="1" operator="greaterThan">
      <formula>$S9</formula>
    </cfRule>
  </conditionalFormatting>
  <conditionalFormatting sqref="T21:T22">
    <cfRule type="cellIs" dxfId="7" priority="16" stopIfTrue="1" operator="greaterThan">
      <formula>$S21</formula>
    </cfRule>
  </conditionalFormatting>
  <conditionalFormatting sqref="T34:T37">
    <cfRule type="cellIs" dxfId="6" priority="6" stopIfTrue="1" operator="greaterThan">
      <formula>$S34</formula>
    </cfRule>
  </conditionalFormatting>
  <conditionalFormatting sqref="T19:U19">
    <cfRule type="cellIs" dxfId="5" priority="25" stopIfTrue="1" operator="greaterThan">
      <formula>$S$19</formula>
    </cfRule>
  </conditionalFormatting>
  <conditionalFormatting sqref="T32:U32">
    <cfRule type="cellIs" dxfId="4" priority="15" stopIfTrue="1" operator="greaterThan">
      <formula>$S$32</formula>
    </cfRule>
  </conditionalFormatting>
  <conditionalFormatting sqref="T44:U44">
    <cfRule type="cellIs" dxfId="3" priority="5" stopIfTrue="1" operator="greaterThan">
      <formula>$S$44</formula>
    </cfRule>
  </conditionalFormatting>
  <conditionalFormatting sqref="AB21">
    <cfRule type="cellIs" dxfId="2" priority="1" stopIfTrue="1" operator="greaterThan">
      <formula>$AA$21</formula>
    </cfRule>
  </conditionalFormatting>
  <conditionalFormatting sqref="AB34">
    <cfRule type="cellIs" dxfId="1" priority="4" stopIfTrue="1" operator="greaterThan">
      <formula>$AA$34</formula>
    </cfRule>
  </conditionalFormatting>
  <conditionalFormatting sqref="AB44:AC44">
    <cfRule type="cellIs" dxfId="0" priority="3" stopIfTrue="1" operator="greaterThan">
      <formula>$AA$44</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表紙(ご注意とお願い)</vt:lpstr>
      <vt:lpstr>富山県部数集計表</vt:lpstr>
      <vt:lpstr>富山</vt:lpstr>
      <vt:lpstr>中新川・滑川・魚津・黒部・下新川</vt:lpstr>
      <vt:lpstr>高岡・氷見・射水</vt:lpstr>
      <vt:lpstr>小矢部・砺波・南砺</vt:lpstr>
      <vt:lpstr>高岡・氷見・射水!Print_Area</vt:lpstr>
      <vt:lpstr>小矢部・砺波・南砺!Print_Area</vt:lpstr>
      <vt:lpstr>中新川・滑川・魚津・黒部・下新川!Print_Area</vt:lpstr>
      <vt:lpstr>'表紙(ご注意とお願い)'!Print_Area</vt:lpstr>
      <vt:lpstr>富山!Print_Area</vt:lpstr>
      <vt:lpstr>富山県部数集計表!Print_Area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HKC103</dc:creator>
  <cp:lastModifiedBy>総務経理課 北陸読売IS</cp:lastModifiedBy>
  <dcterms:created xsi:type="dcterms:W3CDTF">2015-06-05T18:19:34Z</dcterms:created>
  <dcterms:modified xsi:type="dcterms:W3CDTF">2025-11-21T09:19:51Z</dcterms:modified>
</cp:coreProperties>
</file>